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8" yWindow="-108" windowWidth="23256" windowHeight="12456" activeTab="4"/>
  </bookViews>
  <sheets>
    <sheet name="SAŽETAK" sheetId="5" r:id="rId1"/>
    <sheet name="Račun P i R ekonomska klasifika" sheetId="4" r:id="rId2"/>
    <sheet name="P i R po izvorima" sheetId="3" r:id="rId3"/>
    <sheet name="R prema funkcijskoj klasifikaci" sheetId="2" r:id="rId4"/>
    <sheet name="Posebni dio" sheetId="1" r:id="rId5"/>
  </sheets>
  <definedNames>
    <definedName name="_xlnm.Print_Titles" localSheetId="4">'Posebni dio'!$7:$7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3" l="1"/>
  <c r="E9" i="3"/>
  <c r="C9" i="3"/>
  <c r="G28" i="5" l="1"/>
  <c r="I9" i="5" l="1"/>
  <c r="I12" i="5"/>
  <c r="I13" i="5"/>
  <c r="I21" i="5"/>
  <c r="H21" i="5"/>
  <c r="G21" i="5"/>
  <c r="F21" i="5"/>
  <c r="G11" i="5"/>
  <c r="F11" i="5"/>
  <c r="I11" i="5" s="1"/>
  <c r="H11" i="5"/>
  <c r="H8" i="5"/>
  <c r="I8" i="5" s="1"/>
  <c r="G8" i="5"/>
  <c r="F8" i="5"/>
  <c r="H14" i="5" l="1"/>
  <c r="H22" i="5"/>
  <c r="H29" i="5" s="1"/>
  <c r="F14" i="5"/>
  <c r="F22" i="5" s="1"/>
  <c r="F29" i="5" s="1"/>
  <c r="G14" i="5"/>
  <c r="G22" i="5" s="1"/>
  <c r="G29" i="5" s="1"/>
  <c r="I14" i="5" l="1"/>
  <c r="I22" i="5" s="1"/>
  <c r="I28" i="5" s="1"/>
  <c r="I29" i="5" s="1"/>
</calcChain>
</file>

<file path=xl/sharedStrings.xml><?xml version="1.0" encoding="utf-8"?>
<sst xmlns="http://schemas.openxmlformats.org/spreadsheetml/2006/main" count="221" uniqueCount="102">
  <si>
    <t>Prve izmjene i dopune financijskog plana Art-kina za 2024. godinu</t>
  </si>
  <si>
    <t>POSEBNI DIO</t>
  </si>
  <si>
    <t>Oznaka</t>
  </si>
  <si>
    <t>Plan 2024.</t>
  </si>
  <si>
    <t>Razlika </t>
  </si>
  <si>
    <t>Novi plan 2024.</t>
  </si>
  <si>
    <t>Indeks </t>
  </si>
  <si>
    <t>SVEUKUPNO</t>
  </si>
  <si>
    <t>Razdjel: 106 UPRAVNI ODJEL ZA ODGOJ I OBRAZOVANJE, KULTURU, SPORT I MLADE</t>
  </si>
  <si>
    <t>Glava: 106-11 ART KINO - JAVNA USTANOVA U KULTURI</t>
  </si>
  <si>
    <t>1232 REDOVNA DJELATNOST USTANOVE</t>
  </si>
  <si>
    <t>A123201 STRUČNO, ADMINISTRATIVNO I TEHNIČKO OSOBLJE</t>
  </si>
  <si>
    <t>Izvor: 11 OPĆI PRIHODI I PRIMICI</t>
  </si>
  <si>
    <t>3 Rashodi poslovanja</t>
  </si>
  <si>
    <t>31 Rashodi za zaposlene</t>
  </si>
  <si>
    <t>Izvor: 44 PRIHODI ZA POSEBNE NAMJENE - PRORAČUNSKI KORISNICI</t>
  </si>
  <si>
    <t>Izvor: 57 POMOĆI - PRORAČUNSKI KORISNICI</t>
  </si>
  <si>
    <t>Izvor: 62 DONACIJE - PRORAČUNSKI KORISNICI</t>
  </si>
  <si>
    <t>Izvor: 94 VIŠAK - PRIHODI ZA POSEBNE NAMJENE</t>
  </si>
  <si>
    <t>Izvor: 96 VIŠAK - DONACIJE</t>
  </si>
  <si>
    <t>A123202 REDOVNA DJELATNOST USTANOVE</t>
  </si>
  <si>
    <t>32 Materijalni rashodi</t>
  </si>
  <si>
    <t>34 Financijski rashodi</t>
  </si>
  <si>
    <t>Izvor: 31 VLASTITI PRIHODI - PRORAČUNSKI KORISNICI</t>
  </si>
  <si>
    <t>Izvor: 93 VIŠAK - VLASTITI PRIHODI</t>
  </si>
  <si>
    <t>A123203 PROGRAMSKE AKTIVNOSTI USTANOVE</t>
  </si>
  <si>
    <t>4 Rashodi za nabavu nefinancijske imovine</t>
  </si>
  <si>
    <t>42 Rashodi za nabavu proizvedene dugotrajne imovine</t>
  </si>
  <si>
    <t>A123209 LJETNI PROGRAM</t>
  </si>
  <si>
    <t>K123204 NABAVA OPREME</t>
  </si>
  <si>
    <t>41 Rashodi za nabavu neproizvedene dugotrajne imovine</t>
  </si>
  <si>
    <t>Naziv</t>
  </si>
  <si>
    <t>REKREACIJA, KULTURA, RELIGIJA</t>
  </si>
  <si>
    <t>Službe kulture</t>
  </si>
  <si>
    <t>08</t>
  </si>
  <si>
    <t>082</t>
  </si>
  <si>
    <t>Šifra</t>
  </si>
  <si>
    <t>I.  OPĆI DIO</t>
  </si>
  <si>
    <t xml:space="preserve">A. RAČUN PRIHODA I RASHODA 
</t>
  </si>
  <si>
    <t>RASHODI PREMA FUNKCIJSKOJ KLASIFIKACIJI</t>
  </si>
  <si>
    <t>Plan 2023</t>
  </si>
  <si>
    <t>Razlika</t>
  </si>
  <si>
    <t>Novi plan 2023.</t>
  </si>
  <si>
    <t>Indeks</t>
  </si>
  <si>
    <t>PRIHODI UKUPNO</t>
  </si>
  <si>
    <t>OPĆI PRIHODI I PRIMICI</t>
  </si>
  <si>
    <t>VLASTITI PRIHODI</t>
  </si>
  <si>
    <t>VLASTITI PRIHODI - PRORAČUNSKI KORISNICI</t>
  </si>
  <si>
    <t>PRIHODI ZA POSEBNE NAMJENE</t>
  </si>
  <si>
    <t>PRIHODI ZA POSEBNE NAMJENE - PRORAČUNSKI KORISNI</t>
  </si>
  <si>
    <t>POMOĆI</t>
  </si>
  <si>
    <t>POMOĆI - PRORAČUNSKI KORISNICI</t>
  </si>
  <si>
    <t>DONACIJE</t>
  </si>
  <si>
    <t>DONACIJE - PRORAČUNSKI KORISNICI</t>
  </si>
  <si>
    <t>PRENESENA SREDSTVA IZ PRETHODNE GODINE</t>
  </si>
  <si>
    <t>VIŠAK - VLASTITI PRIHODI</t>
  </si>
  <si>
    <t>VIŠAK - PRIHODI ZA POSEBNE NAMJENE</t>
  </si>
  <si>
    <t>VIŠAK - DONACIJE</t>
  </si>
  <si>
    <t xml:space="preserve">RASHODI POSLOVANJA PREMA IZVORIMA FINANCIRANJA
RASHODI POSLOVANJA PREMA IZVORIMA FINANCIRANJA
RASHODI POSLOVANJA PREMA IZVORIMA FINANCIRANJA
</t>
  </si>
  <si>
    <t>PRIHODI POSLOVANJA PREMA IZVORIMA FINANCIRANJA</t>
  </si>
  <si>
    <t>RASHODI UKUPNO</t>
  </si>
  <si>
    <t>ŠIfra</t>
  </si>
  <si>
    <t>I.  OPĆI DIO</t>
  </si>
  <si>
    <t xml:space="preserve">A. RAČUN PRIHODA I RASHODA
A. RAČUN PRIHODA I RASHODA
A. RAČUN PRIHODA I RASHODA
A. RAČUN PRIHODA I RASHODA
A. RAČUN PRIHODA I RASHODA
A. RAČUN PRIHODA I RASHODA
A. RAČUN PRIHODA I RASHODA
</t>
  </si>
  <si>
    <t>PRIHODI POSLOVANJA</t>
  </si>
  <si>
    <t>Pomoći iz inozemstva i od subjekata unutar općeg proračuna</t>
  </si>
  <si>
    <t>Prihodi od upravnih i administrativnih pristojbi, pristojbi po posebnim propisima i naknada</t>
  </si>
  <si>
    <t>Prihodi od prodaje proizvoda i robe te pruženih usluga i prihodi od donacija te povrati po protestiranim jam</t>
  </si>
  <si>
    <t>Prihodi iz nadležnog proračuna i od HZZO-a temeljem ugovornih obveza</t>
  </si>
  <si>
    <t>VIŠAK PRETHODNIH GODINA</t>
  </si>
  <si>
    <t>Vlastiti izvori</t>
  </si>
  <si>
    <t>Rezultat poslovanja</t>
  </si>
  <si>
    <t>Rashodi poslovanja</t>
  </si>
  <si>
    <t>Rashodi za zaposlene</t>
  </si>
  <si>
    <t>Materijalni rashodi</t>
  </si>
  <si>
    <t>Financijski rashodi</t>
  </si>
  <si>
    <t>Rashodi za nabavu nefinancijske imovine</t>
  </si>
  <si>
    <t>Rashodi za nabavu neproizvedene dugotrajne imovine</t>
  </si>
  <si>
    <t>Rashodi za nabavu proizvedene dugotrajne imovine</t>
  </si>
  <si>
    <t xml:space="preserve">RASHODI POSLOVANJA PREMA EKONOMSKOJ KLASIFIKACIJI
</t>
  </si>
  <si>
    <t>PRIHODI POSLOVANJA PREMA EKONOMSKOJ KLASIFIKACIJI</t>
  </si>
  <si>
    <t xml:space="preserve">A. RAČUN PRIHODA I RASHODA
</t>
  </si>
  <si>
    <t xml:space="preserve">Prve izmjene i dopune financijskog plana Art-kina za 2024. godinu
Prve izmjene i dopune financijskog plana Art-kina za 2024. godinu
</t>
  </si>
  <si>
    <t>I. OPĆI DIO</t>
  </si>
  <si>
    <t>A) SAŽETAK RAČUNA PRIHODA I RASHODA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</si>
  <si>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</si>
  <si>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</si>
  <si>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</si>
  <si>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</si>
  <si>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</si>
  <si>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RAZLIKA - VIŠAK / MANJAK</t>
  </si>
  <si>
    <t>B) SAŽETAK RAČUNA FINANCIRANJA</t>
  </si>
  <si>
    <t>8 PRIMICI OD FINANCIJSKE IMOVINE I ZADUŽIVANJA</t>
  </si>
  <si>
    <t>5 IZDACI ZA FINANCIJSKU IMOVINU I OTPLATE ZAJMOVA</t>
  </si>
  <si>
    <t>NETO FINANCIRANJE</t>
  </si>
  <si>
    <t>VIŠAK / MANJAK + NETO FINANCIRANJE</t>
  </si>
  <si>
    <t>C) PRENESENI VIŠAK ILI PRENESENI MANJAK I VEŠEGODIŠNJI PLAN URAVNOTEŽENJA</t>
  </si>
  <si>
    <t>VIŠKOVI/ MANJKOVI</t>
  </si>
  <si>
    <t>UKUPAN DONOS VIŠKA/MANJKA IZ PRETHODNIH GODINA</t>
  </si>
  <si>
    <t>VIŠAK/MANJAK IZ PRETHODNE (IH) GODINE KOJI ĆE SE RASPOREDITI/ POKRITI</t>
  </si>
  <si>
    <t>VIŠAK / MANJAK + NETO FINANCIRANJE + PRENESENI REZULTAT</t>
  </si>
  <si>
    <t>Novi plan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</si>
</sst>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rgb="FF000000"/>
      <name val="Verdana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0"/>
      <color rgb="FF000000"/>
      <name val="Verdana"/>
      <family val="2"/>
      <charset val="238"/>
    </font>
    <font>
      <b/>
      <sz val="7.5"/>
      <color rgb="FFFFFFFF"/>
      <name val="Microsoft Sans Serif"/>
      <family val="2"/>
      <charset val="238"/>
    </font>
    <font>
      <b/>
      <sz val="7.5"/>
      <color rgb="FF000000"/>
      <name val="Microsoft Sans Serif"/>
      <family val="2"/>
      <charset val="238"/>
    </font>
    <font>
      <b/>
      <sz val="10"/>
      <color rgb="FF0000FF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rgb="FF87CE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" fontId="7" fillId="2" borderId="4" xfId="0" applyNumberFormat="1" applyFont="1" applyFill="1" applyBorder="1" applyAlignment="1">
      <alignment horizontal="right" wrapText="1" indent="1"/>
    </xf>
    <xf numFmtId="0" fontId="7" fillId="2" borderId="4" xfId="0" applyFont="1" applyFill="1" applyBorder="1" applyAlignment="1">
      <alignment horizontal="right" wrapText="1" indent="1"/>
    </xf>
    <xf numFmtId="4" fontId="8" fillId="3" borderId="5" xfId="0" applyNumberFormat="1" applyFont="1" applyFill="1" applyBorder="1" applyAlignment="1">
      <alignment horizontal="right" wrapText="1" indent="1"/>
    </xf>
    <xf numFmtId="0" fontId="8" fillId="3" borderId="5" xfId="0" applyFont="1" applyFill="1" applyBorder="1" applyAlignment="1">
      <alignment horizontal="right" wrapText="1" indent="1"/>
    </xf>
    <xf numFmtId="0" fontId="9" fillId="4" borderId="5" xfId="0" applyFont="1" applyFill="1" applyBorder="1" applyAlignment="1">
      <alignment horizontal="left" wrapText="1" indent="1"/>
    </xf>
    <xf numFmtId="4" fontId="9" fillId="4" borderId="5" xfId="0" applyNumberFormat="1" applyFont="1" applyFill="1" applyBorder="1" applyAlignment="1">
      <alignment horizontal="right" wrapText="1" indent="1"/>
    </xf>
    <xf numFmtId="0" fontId="9" fillId="4" borderId="5" xfId="0" applyFont="1" applyFill="1" applyBorder="1" applyAlignment="1">
      <alignment horizontal="right" wrapText="1" indent="1"/>
    </xf>
    <xf numFmtId="4" fontId="10" fillId="4" borderId="5" xfId="0" applyNumberFormat="1" applyFont="1" applyFill="1" applyBorder="1" applyAlignment="1">
      <alignment horizontal="right" wrapText="1" indent="1"/>
    </xf>
    <xf numFmtId="0" fontId="10" fillId="4" borderId="5" xfId="0" applyFont="1" applyFill="1" applyBorder="1" applyAlignment="1">
      <alignment horizontal="right" wrapText="1" indent="1"/>
    </xf>
    <xf numFmtId="0" fontId="10" fillId="4" borderId="5" xfId="0" applyFont="1" applyFill="1" applyBorder="1" applyAlignment="1">
      <alignment horizontal="left" wrapText="1" indent="1"/>
    </xf>
    <xf numFmtId="0" fontId="5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2" borderId="4" xfId="0" applyFont="1" applyFill="1" applyBorder="1" applyAlignment="1">
      <alignment wrapText="1"/>
    </xf>
    <xf numFmtId="0" fontId="8" fillId="3" borderId="5" xfId="0" applyFont="1" applyFill="1" applyBorder="1" applyAlignment="1">
      <alignment wrapText="1"/>
    </xf>
    <xf numFmtId="0" fontId="9" fillId="4" borderId="5" xfId="0" applyFont="1" applyFill="1" applyBorder="1" applyAlignment="1">
      <alignment wrapText="1"/>
    </xf>
    <xf numFmtId="0" fontId="10" fillId="4" borderId="5" xfId="0" applyFont="1" applyFill="1" applyBorder="1" applyAlignment="1">
      <alignment wrapText="1"/>
    </xf>
    <xf numFmtId="0" fontId="11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2" fillId="0" borderId="9" xfId="0" applyFont="1" applyBorder="1"/>
    <xf numFmtId="4" fontId="12" fillId="0" borderId="9" xfId="0" applyNumberFormat="1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0" fontId="12" fillId="0" borderId="0" xfId="0" applyFont="1" applyAlignment="1">
      <alignment horizontal="right"/>
    </xf>
    <xf numFmtId="0" fontId="13" fillId="0" borderId="8" xfId="0" applyFont="1" applyBorder="1"/>
    <xf numFmtId="0" fontId="13" fillId="0" borderId="9" xfId="0" applyFont="1" applyBorder="1"/>
    <xf numFmtId="4" fontId="13" fillId="0" borderId="9" xfId="0" applyNumberFormat="1" applyFont="1" applyBorder="1" applyAlignment="1">
      <alignment horizontal="right"/>
    </xf>
    <xf numFmtId="0" fontId="13" fillId="0" borderId="9" xfId="0" applyFont="1" applyBorder="1" applyAlignment="1">
      <alignment horizontal="right"/>
    </xf>
    <xf numFmtId="0" fontId="13" fillId="0" borderId="0" xfId="0" applyFont="1"/>
    <xf numFmtId="0" fontId="13" fillId="0" borderId="0" xfId="0" applyFont="1" applyAlignment="1">
      <alignment horizontal="right"/>
    </xf>
    <xf numFmtId="0" fontId="11" fillId="0" borderId="10" xfId="0" applyFont="1" applyBorder="1"/>
    <xf numFmtId="0" fontId="11" fillId="0" borderId="6" xfId="0" applyFont="1" applyBorder="1" applyAlignment="1">
      <alignment horizontal="center" vertical="center"/>
    </xf>
    <xf numFmtId="0" fontId="0" fillId="0" borderId="6" xfId="0" applyBorder="1"/>
    <xf numFmtId="49" fontId="13" fillId="0" borderId="6" xfId="0" applyNumberFormat="1" applyFont="1" applyBorder="1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1" fillId="5" borderId="6" xfId="0" applyFont="1" applyFill="1" applyBorder="1" applyAlignment="1">
      <alignment horizontal="center"/>
    </xf>
    <xf numFmtId="0" fontId="11" fillId="5" borderId="7" xfId="0" applyFont="1" applyFill="1" applyBorder="1" applyAlignment="1">
      <alignment horizontal="center"/>
    </xf>
    <xf numFmtId="0" fontId="11" fillId="5" borderId="7" xfId="0" applyFont="1" applyFill="1" applyBorder="1" applyAlignment="1">
      <alignment horizontal="center" wrapText="1"/>
    </xf>
    <xf numFmtId="0" fontId="13" fillId="0" borderId="8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4" fillId="0" borderId="0" xfId="1" applyFont="1" applyAlignment="1">
      <alignment horizontal="center" vertical="center" wrapText="1"/>
    </xf>
    <xf numFmtId="0" fontId="14" fillId="0" borderId="0" xfId="1" applyFont="1" applyAlignment="1">
      <alignment horizontal="center" vertical="center"/>
    </xf>
    <xf numFmtId="0" fontId="1" fillId="0" borderId="0" xfId="1"/>
    <xf numFmtId="0" fontId="15" fillId="0" borderId="0" xfId="1" applyFont="1" applyAlignment="1">
      <alignment horizontal="center" vertical="center" wrapText="1"/>
    </xf>
    <xf numFmtId="0" fontId="16" fillId="0" borderId="0" xfId="1" applyFont="1" applyAlignment="1">
      <alignment vertical="center"/>
    </xf>
    <xf numFmtId="0" fontId="17" fillId="0" borderId="0" xfId="1" applyFont="1" applyAlignment="1">
      <alignment vertical="center" wrapText="1"/>
    </xf>
    <xf numFmtId="0" fontId="18" fillId="0" borderId="0" xfId="1" applyFont="1"/>
    <xf numFmtId="0" fontId="15" fillId="0" borderId="0" xfId="1" applyFont="1" applyAlignment="1">
      <alignment horizontal="left" wrapText="1"/>
    </xf>
    <xf numFmtId="0" fontId="19" fillId="0" borderId="0" xfId="1" applyFont="1" applyAlignment="1">
      <alignment wrapText="1"/>
    </xf>
    <xf numFmtId="0" fontId="15" fillId="0" borderId="13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0" fontId="20" fillId="0" borderId="0" xfId="1" applyFont="1" applyAlignment="1">
      <alignment horizontal="right" vertical="center"/>
    </xf>
    <xf numFmtId="0" fontId="21" fillId="0" borderId="11" xfId="1" quotePrefix="1" applyFont="1" applyBorder="1" applyAlignment="1">
      <alignment horizontal="left" wrapText="1"/>
    </xf>
    <xf numFmtId="0" fontId="21" fillId="0" borderId="14" xfId="1" quotePrefix="1" applyFont="1" applyBorder="1" applyAlignment="1">
      <alignment horizontal="left" wrapText="1"/>
    </xf>
    <xf numFmtId="0" fontId="21" fillId="0" borderId="14" xfId="1" quotePrefix="1" applyFont="1" applyBorder="1" applyAlignment="1">
      <alignment horizontal="center" wrapText="1"/>
    </xf>
    <xf numFmtId="0" fontId="21" fillId="0" borderId="14" xfId="1" quotePrefix="1" applyFont="1" applyBorder="1" applyAlignment="1">
      <alignment horizontal="left"/>
    </xf>
    <xf numFmtId="0" fontId="21" fillId="6" borderId="6" xfId="1" applyFont="1" applyFill="1" applyBorder="1" applyAlignment="1">
      <alignment horizontal="center" vertical="center" wrapText="1"/>
    </xf>
    <xf numFmtId="0" fontId="23" fillId="7" borderId="14" xfId="1" applyFont="1" applyFill="1" applyBorder="1" applyAlignment="1">
      <alignment vertical="center"/>
    </xf>
    <xf numFmtId="3" fontId="21" fillId="7" borderId="6" xfId="1" applyNumberFormat="1" applyFont="1" applyFill="1" applyBorder="1" applyAlignment="1">
      <alignment horizontal="right"/>
    </xf>
    <xf numFmtId="3" fontId="21" fillId="0" borderId="6" xfId="1" applyNumberFormat="1" applyFont="1" applyBorder="1" applyAlignment="1">
      <alignment horizontal="right"/>
    </xf>
    <xf numFmtId="0" fontId="22" fillId="7" borderId="11" xfId="1" applyFont="1" applyFill="1" applyBorder="1" applyAlignment="1">
      <alignment horizontal="left" vertical="center"/>
    </xf>
    <xf numFmtId="3" fontId="21" fillId="0" borderId="6" xfId="1" applyNumberFormat="1" applyFont="1" applyBorder="1" applyAlignment="1">
      <alignment horizontal="right" wrapText="1"/>
    </xf>
    <xf numFmtId="0" fontId="19" fillId="0" borderId="0" xfId="1" applyFont="1" applyAlignment="1">
      <alignment horizontal="center" vertical="center" wrapText="1"/>
    </xf>
    <xf numFmtId="0" fontId="17" fillId="0" borderId="0" xfId="1" applyFont="1"/>
    <xf numFmtId="0" fontId="18" fillId="0" borderId="0" xfId="1" applyFont="1" applyAlignment="1">
      <alignment wrapText="1"/>
    </xf>
    <xf numFmtId="0" fontId="15" fillId="0" borderId="0" xfId="1" quotePrefix="1" applyFont="1" applyAlignment="1">
      <alignment horizontal="center" vertical="center" wrapText="1"/>
    </xf>
    <xf numFmtId="3" fontId="22" fillId="8" borderId="11" xfId="1" quotePrefix="1" applyNumberFormat="1" applyFont="1" applyFill="1" applyBorder="1" applyAlignment="1">
      <alignment horizontal="right"/>
    </xf>
    <xf numFmtId="3" fontId="22" fillId="8" borderId="6" xfId="1" applyNumberFormat="1" applyFont="1" applyFill="1" applyBorder="1" applyAlignment="1">
      <alignment horizontal="right" wrapText="1"/>
    </xf>
    <xf numFmtId="3" fontId="22" fillId="7" borderId="11" xfId="1" quotePrefix="1" applyNumberFormat="1" applyFont="1" applyFill="1" applyBorder="1" applyAlignment="1">
      <alignment horizontal="right"/>
    </xf>
    <xf numFmtId="3" fontId="22" fillId="7" borderId="6" xfId="1" quotePrefix="1" applyNumberFormat="1" applyFont="1" applyFill="1" applyBorder="1" applyAlignment="1">
      <alignment horizontal="right"/>
    </xf>
    <xf numFmtId="0" fontId="24" fillId="0" borderId="0" xfId="1" applyFont="1" applyAlignment="1">
      <alignment horizontal="center" vertical="center" wrapText="1"/>
    </xf>
    <xf numFmtId="0" fontId="25" fillId="0" borderId="0" xfId="1" applyFont="1" applyAlignment="1">
      <alignment wrapText="1"/>
    </xf>
    <xf numFmtId="4" fontId="21" fillId="7" borderId="6" xfId="1" applyNumberFormat="1" applyFont="1" applyFill="1" applyBorder="1" applyAlignment="1">
      <alignment horizontal="right"/>
    </xf>
    <xf numFmtId="4" fontId="22" fillId="7" borderId="6" xfId="1" quotePrefix="1" applyNumberFormat="1" applyFont="1" applyFill="1" applyBorder="1" applyAlignment="1">
      <alignment horizontal="right"/>
    </xf>
    <xf numFmtId="0" fontId="18" fillId="0" borderId="0" xfId="1" applyFont="1" applyAlignment="1"/>
    <xf numFmtId="0" fontId="26" fillId="0" borderId="9" xfId="0" applyFont="1" applyBorder="1"/>
    <xf numFmtId="0" fontId="13" fillId="0" borderId="10" xfId="0" applyFont="1" applyBorder="1" applyAlignment="1">
      <alignment horizontal="left"/>
    </xf>
    <xf numFmtId="0" fontId="13" fillId="0" borderId="10" xfId="0" applyFont="1" applyBorder="1"/>
    <xf numFmtId="4" fontId="13" fillId="0" borderId="10" xfId="0" applyNumberFormat="1" applyFont="1" applyBorder="1" applyAlignment="1">
      <alignment horizontal="right"/>
    </xf>
    <xf numFmtId="0" fontId="13" fillId="0" borderId="10" xfId="0" applyFont="1" applyBorder="1" applyAlignment="1">
      <alignment horizontal="right"/>
    </xf>
    <xf numFmtId="0" fontId="13" fillId="0" borderId="13" xfId="0" applyFont="1" applyBorder="1" applyAlignment="1">
      <alignment horizontal="left"/>
    </xf>
    <xf numFmtId="0" fontId="13" fillId="0" borderId="13" xfId="0" applyFont="1" applyBorder="1"/>
    <xf numFmtId="4" fontId="13" fillId="0" borderId="13" xfId="0" applyNumberFormat="1" applyFont="1" applyBorder="1" applyAlignment="1">
      <alignment horizontal="right"/>
    </xf>
    <xf numFmtId="0" fontId="13" fillId="0" borderId="13" xfId="0" applyFont="1" applyBorder="1" applyAlignment="1">
      <alignment horizontal="right"/>
    </xf>
    <xf numFmtId="0" fontId="22" fillId="7" borderId="11" xfId="1" applyFont="1" applyFill="1" applyBorder="1" applyAlignment="1">
      <alignment horizontal="left" vertical="center" wrapText="1"/>
    </xf>
    <xf numFmtId="0" fontId="22" fillId="7" borderId="14" xfId="1" applyFont="1" applyFill="1" applyBorder="1" applyAlignment="1">
      <alignment horizontal="left" vertical="center" wrapText="1"/>
    </xf>
    <xf numFmtId="0" fontId="22" fillId="7" borderId="7" xfId="1" applyFont="1" applyFill="1" applyBorder="1" applyAlignment="1">
      <alignment horizontal="left" vertical="center" wrapText="1"/>
    </xf>
    <xf numFmtId="0" fontId="22" fillId="7" borderId="11" xfId="1" quotePrefix="1" applyFont="1" applyFill="1" applyBorder="1" applyAlignment="1">
      <alignment horizontal="left" vertical="center" wrapText="1"/>
    </xf>
    <xf numFmtId="0" fontId="23" fillId="7" borderId="14" xfId="1" applyFont="1" applyFill="1" applyBorder="1" applyAlignment="1">
      <alignment vertical="center" wrapText="1"/>
    </xf>
    <xf numFmtId="0" fontId="21" fillId="0" borderId="11" xfId="1" quotePrefix="1" applyFont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22" fillId="8" borderId="11" xfId="1" applyFont="1" applyFill="1" applyBorder="1" applyAlignment="1">
      <alignment horizontal="left" vertical="center" wrapText="1"/>
    </xf>
    <xf numFmtId="0" fontId="22" fillId="8" borderId="14" xfId="1" applyFont="1" applyFill="1" applyBorder="1" applyAlignment="1">
      <alignment horizontal="left" vertical="center" wrapText="1"/>
    </xf>
    <xf numFmtId="0" fontId="22" fillId="8" borderId="7" xfId="1" applyFont="1" applyFill="1" applyBorder="1" applyAlignment="1">
      <alignment horizontal="left" vertical="center" wrapText="1"/>
    </xf>
    <xf numFmtId="0" fontId="14" fillId="0" borderId="0" xfId="1" applyFont="1" applyAlignment="1">
      <alignment horizontal="center" vertical="center" wrapText="1"/>
    </xf>
    <xf numFmtId="0" fontId="0" fillId="0" borderId="0" xfId="0" applyAlignment="1">
      <alignment wrapText="1"/>
    </xf>
    <xf numFmtId="0" fontId="22" fillId="0" borderId="11" xfId="1" quotePrefix="1" applyFont="1" applyBorder="1" applyAlignment="1">
      <alignment horizontal="left" vertical="center"/>
    </xf>
    <xf numFmtId="0" fontId="23" fillId="0" borderId="14" xfId="1" applyFont="1" applyBorder="1" applyAlignment="1">
      <alignment vertical="center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" fillId="0" borderId="0" xfId="1" applyAlignment="1">
      <alignment wrapText="1"/>
    </xf>
    <xf numFmtId="0" fontId="23" fillId="7" borderId="14" xfId="1" applyFont="1" applyFill="1" applyBorder="1" applyAlignment="1">
      <alignment vertical="center"/>
    </xf>
    <xf numFmtId="0" fontId="22" fillId="0" borderId="11" xfId="1" applyFont="1" applyBorder="1" applyAlignment="1">
      <alignment horizontal="left" vertical="center" wrapText="1"/>
    </xf>
    <xf numFmtId="0" fontId="23" fillId="0" borderId="14" xfId="1" applyFont="1" applyBorder="1" applyAlignment="1">
      <alignment vertical="center" wrapText="1"/>
    </xf>
    <xf numFmtId="0" fontId="22" fillId="0" borderId="11" xfId="1" quotePrefix="1" applyFont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12" fillId="0" borderId="11" xfId="0" applyFont="1" applyBorder="1" applyAlignment="1">
      <alignment wrapText="1"/>
    </xf>
    <xf numFmtId="0" fontId="12" fillId="0" borderId="12" xfId="0" applyFont="1" applyBorder="1" applyAlignment="1">
      <alignment wrapText="1"/>
    </xf>
    <xf numFmtId="0" fontId="2" fillId="0" borderId="0" xfId="0" applyFont="1" applyAlignment="1">
      <alignment horizontal="center" vertical="top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opLeftCell="A6" workbookViewId="0">
      <selection activeCell="I6" sqref="I6"/>
    </sheetView>
  </sheetViews>
  <sheetFormatPr defaultColWidth="9.109375" defaultRowHeight="14.4" x14ac:dyDescent="0.3"/>
  <cols>
    <col min="1" max="4" width="9.109375" style="47"/>
    <col min="5" max="10" width="25.33203125" style="47" customWidth="1"/>
    <col min="11" max="16384" width="9.109375" style="47"/>
  </cols>
  <sheetData>
    <row r="1" spans="1:10" ht="42" customHeight="1" x14ac:dyDescent="0.3">
      <c r="A1" s="100" t="s">
        <v>0</v>
      </c>
      <c r="B1" s="104"/>
      <c r="C1" s="104"/>
      <c r="D1" s="104"/>
      <c r="E1" s="104"/>
      <c r="F1" s="104"/>
      <c r="G1" s="104"/>
      <c r="H1" s="104"/>
      <c r="I1" s="104"/>
      <c r="J1" s="46"/>
    </row>
    <row r="2" spans="1:10" ht="17.399999999999999" x14ac:dyDescent="0.3">
      <c r="A2" s="48"/>
      <c r="B2" s="48"/>
      <c r="C2" s="48"/>
      <c r="D2" s="48"/>
      <c r="E2" s="48"/>
      <c r="F2" s="48"/>
      <c r="G2" s="48"/>
      <c r="H2" s="48"/>
      <c r="I2" s="48"/>
      <c r="J2" s="48"/>
    </row>
    <row r="3" spans="1:10" ht="15" x14ac:dyDescent="0.3">
      <c r="A3" s="100" t="s">
        <v>83</v>
      </c>
      <c r="B3" s="105"/>
      <c r="C3" s="105"/>
      <c r="D3" s="105"/>
      <c r="E3" s="105"/>
      <c r="F3" s="105"/>
      <c r="G3" s="105"/>
      <c r="H3" s="105"/>
      <c r="I3" s="105"/>
      <c r="J3" s="49"/>
    </row>
    <row r="4" spans="1:10" ht="17.399999999999999" x14ac:dyDescent="0.3">
      <c r="A4" s="48"/>
      <c r="B4" s="48"/>
      <c r="C4" s="48"/>
      <c r="D4" s="48"/>
      <c r="E4" s="48"/>
      <c r="F4" s="48"/>
      <c r="G4" s="48"/>
      <c r="H4" s="48"/>
      <c r="I4" s="50"/>
      <c r="J4" s="50"/>
    </row>
    <row r="5" spans="1:10" ht="15.6" x14ac:dyDescent="0.3">
      <c r="A5" s="100" t="s">
        <v>84</v>
      </c>
      <c r="B5" s="106"/>
      <c r="C5" s="106"/>
      <c r="D5" s="106"/>
      <c r="E5" s="106"/>
      <c r="F5" s="106"/>
      <c r="G5" s="106"/>
      <c r="H5" s="106"/>
      <c r="I5" s="106"/>
      <c r="J5" s="51"/>
    </row>
    <row r="6" spans="1:10" ht="17.399999999999999" x14ac:dyDescent="0.3">
      <c r="A6" s="52"/>
      <c r="B6" s="53"/>
      <c r="C6" s="53"/>
      <c r="D6" s="53"/>
      <c r="E6" s="54"/>
      <c r="F6" s="55"/>
      <c r="G6" s="55"/>
      <c r="H6" s="55"/>
      <c r="I6" s="55" t="s">
        <v>85</v>
      </c>
      <c r="J6" s="56"/>
    </row>
    <row r="7" spans="1:10" x14ac:dyDescent="0.3">
      <c r="A7" s="57"/>
      <c r="B7" s="58"/>
      <c r="C7" s="58"/>
      <c r="D7" s="59"/>
      <c r="E7" s="60"/>
      <c r="F7" s="61" t="s">
        <v>3</v>
      </c>
      <c r="G7" s="61" t="s">
        <v>41</v>
      </c>
      <c r="H7" s="61" t="s">
        <v>101</v>
      </c>
      <c r="I7" s="61" t="s">
        <v>43</v>
      </c>
    </row>
    <row r="8" spans="1:10" x14ac:dyDescent="0.3">
      <c r="A8" s="89" t="s">
        <v>44</v>
      </c>
      <c r="B8" s="93"/>
      <c r="C8" s="93"/>
      <c r="D8" s="93"/>
      <c r="E8" s="107"/>
      <c r="F8" s="63">
        <f t="shared" ref="F8:H8" si="0">F9+F10</f>
        <v>641072</v>
      </c>
      <c r="G8" s="63">
        <f t="shared" si="0"/>
        <v>141300</v>
      </c>
      <c r="H8" s="63">
        <f t="shared" si="0"/>
        <v>782372</v>
      </c>
      <c r="I8" s="77">
        <f>H8/F8*100</f>
        <v>122.04120597998353</v>
      </c>
    </row>
    <row r="9" spans="1:10" x14ac:dyDescent="0.3">
      <c r="A9" s="108" t="s">
        <v>86</v>
      </c>
      <c r="B9" s="109"/>
      <c r="C9" s="109"/>
      <c r="D9" s="109"/>
      <c r="E9" s="103"/>
      <c r="F9" s="64">
        <v>641072</v>
      </c>
      <c r="G9" s="64">
        <v>141300</v>
      </c>
      <c r="H9" s="64">
        <v>782372</v>
      </c>
      <c r="I9" s="77">
        <f t="shared" ref="I9:I14" si="1">H9/F9*100</f>
        <v>122.04120597998353</v>
      </c>
    </row>
    <row r="10" spans="1:10" x14ac:dyDescent="0.3">
      <c r="A10" s="102" t="s">
        <v>87</v>
      </c>
      <c r="B10" s="103"/>
      <c r="C10" s="103"/>
      <c r="D10" s="103"/>
      <c r="E10" s="103"/>
      <c r="F10" s="64"/>
      <c r="G10" s="64"/>
      <c r="H10" s="64"/>
      <c r="I10" s="77"/>
    </row>
    <row r="11" spans="1:10" x14ac:dyDescent="0.3">
      <c r="A11" s="65" t="s">
        <v>60</v>
      </c>
      <c r="B11" s="62"/>
      <c r="C11" s="62"/>
      <c r="D11" s="62"/>
      <c r="E11" s="62"/>
      <c r="F11" s="63">
        <f t="shared" ref="F11:H11" si="2">F12+F13</f>
        <v>651072</v>
      </c>
      <c r="G11" s="63">
        <f t="shared" si="2"/>
        <v>167900</v>
      </c>
      <c r="H11" s="63">
        <f t="shared" si="2"/>
        <v>818972</v>
      </c>
      <c r="I11" s="77">
        <f t="shared" si="1"/>
        <v>125.788238474393</v>
      </c>
    </row>
    <row r="12" spans="1:10" x14ac:dyDescent="0.3">
      <c r="A12" s="110" t="s">
        <v>88</v>
      </c>
      <c r="B12" s="109"/>
      <c r="C12" s="109"/>
      <c r="D12" s="109"/>
      <c r="E12" s="109"/>
      <c r="F12" s="64">
        <v>643672</v>
      </c>
      <c r="G12" s="64">
        <v>150400</v>
      </c>
      <c r="H12" s="64">
        <v>794072</v>
      </c>
      <c r="I12" s="77">
        <f t="shared" si="1"/>
        <v>123.3659379311202</v>
      </c>
    </row>
    <row r="13" spans="1:10" x14ac:dyDescent="0.3">
      <c r="A13" s="102" t="s">
        <v>89</v>
      </c>
      <c r="B13" s="103"/>
      <c r="C13" s="103"/>
      <c r="D13" s="103"/>
      <c r="E13" s="103"/>
      <c r="F13" s="64">
        <v>7400</v>
      </c>
      <c r="G13" s="64">
        <v>17500</v>
      </c>
      <c r="H13" s="64">
        <v>24900</v>
      </c>
      <c r="I13" s="77">
        <f t="shared" si="1"/>
        <v>336.48648648648651</v>
      </c>
    </row>
    <row r="14" spans="1:10" x14ac:dyDescent="0.3">
      <c r="A14" s="92" t="s">
        <v>90</v>
      </c>
      <c r="B14" s="93"/>
      <c r="C14" s="93"/>
      <c r="D14" s="93"/>
      <c r="E14" s="93"/>
      <c r="F14" s="63">
        <f t="shared" ref="F14:H14" si="3">F8-F11</f>
        <v>-10000</v>
      </c>
      <c r="G14" s="63">
        <f t="shared" si="3"/>
        <v>-26600</v>
      </c>
      <c r="H14" s="63">
        <f t="shared" si="3"/>
        <v>-36600</v>
      </c>
      <c r="I14" s="77">
        <f t="shared" si="1"/>
        <v>366</v>
      </c>
    </row>
    <row r="15" spans="1:10" ht="17.399999999999999" x14ac:dyDescent="0.3">
      <c r="A15" s="48"/>
      <c r="B15" s="67"/>
      <c r="C15" s="67"/>
      <c r="D15" s="67"/>
      <c r="E15" s="67"/>
      <c r="F15" s="67"/>
      <c r="G15" s="67"/>
      <c r="H15" s="68"/>
      <c r="I15" s="68"/>
      <c r="J15" s="68"/>
    </row>
    <row r="16" spans="1:10" ht="15.6" x14ac:dyDescent="0.3">
      <c r="A16" s="100" t="s">
        <v>91</v>
      </c>
      <c r="B16" s="101"/>
      <c r="C16" s="101"/>
      <c r="D16" s="101"/>
      <c r="E16" s="101"/>
      <c r="F16" s="101"/>
      <c r="G16" s="101"/>
      <c r="H16" s="101"/>
      <c r="I16" s="101"/>
      <c r="J16" s="79"/>
    </row>
    <row r="17" spans="1:10" ht="17.399999999999999" x14ac:dyDescent="0.3">
      <c r="A17" s="48"/>
      <c r="B17" s="67"/>
      <c r="C17" s="67"/>
      <c r="D17" s="67"/>
      <c r="E17" s="67"/>
      <c r="F17" s="67"/>
      <c r="G17" s="67"/>
      <c r="H17" s="68"/>
      <c r="I17" s="68"/>
      <c r="J17" s="68"/>
    </row>
    <row r="18" spans="1:10" x14ac:dyDescent="0.3">
      <c r="A18" s="57"/>
      <c r="B18" s="58"/>
      <c r="C18" s="58"/>
      <c r="D18" s="59"/>
      <c r="E18" s="60"/>
      <c r="F18" s="61" t="s">
        <v>3</v>
      </c>
      <c r="G18" s="61" t="s">
        <v>41</v>
      </c>
      <c r="H18" s="61" t="s">
        <v>101</v>
      </c>
      <c r="I18" s="61" t="s">
        <v>43</v>
      </c>
    </row>
    <row r="19" spans="1:10" x14ac:dyDescent="0.3">
      <c r="A19" s="102" t="s">
        <v>92</v>
      </c>
      <c r="B19" s="103"/>
      <c r="C19" s="103"/>
      <c r="D19" s="103"/>
      <c r="E19" s="103"/>
      <c r="F19" s="64"/>
      <c r="G19" s="64"/>
      <c r="H19" s="64"/>
      <c r="I19" s="66"/>
    </row>
    <row r="20" spans="1:10" x14ac:dyDescent="0.3">
      <c r="A20" s="102" t="s">
        <v>93</v>
      </c>
      <c r="B20" s="103"/>
      <c r="C20" s="103"/>
      <c r="D20" s="103"/>
      <c r="E20" s="103"/>
      <c r="F20" s="64"/>
      <c r="G20" s="64"/>
      <c r="H20" s="64"/>
      <c r="I20" s="66"/>
    </row>
    <row r="21" spans="1:10" x14ac:dyDescent="0.3">
      <c r="A21" s="92" t="s">
        <v>94</v>
      </c>
      <c r="B21" s="93"/>
      <c r="C21" s="93"/>
      <c r="D21" s="93"/>
      <c r="E21" s="93"/>
      <c r="F21" s="63">
        <f t="shared" ref="F21:I21" si="4">F19-F20</f>
        <v>0</v>
      </c>
      <c r="G21" s="63">
        <f t="shared" si="4"/>
        <v>0</v>
      </c>
      <c r="H21" s="63">
        <f t="shared" si="4"/>
        <v>0</v>
      </c>
      <c r="I21" s="63">
        <f t="shared" si="4"/>
        <v>0</v>
      </c>
    </row>
    <row r="22" spans="1:10" x14ac:dyDescent="0.3">
      <c r="A22" s="92" t="s">
        <v>95</v>
      </c>
      <c r="B22" s="93"/>
      <c r="C22" s="93"/>
      <c r="D22" s="93"/>
      <c r="E22" s="93"/>
      <c r="F22" s="63">
        <f>F14+F21</f>
        <v>-10000</v>
      </c>
      <c r="G22" s="63">
        <f>G14+G21</f>
        <v>-26600</v>
      </c>
      <c r="H22" s="63">
        <f>H14+H21</f>
        <v>-36600</v>
      </c>
      <c r="I22" s="77">
        <f>I14+I21</f>
        <v>366</v>
      </c>
    </row>
    <row r="23" spans="1:10" ht="17.399999999999999" x14ac:dyDescent="0.3">
      <c r="A23" s="70"/>
      <c r="B23" s="67"/>
      <c r="C23" s="67"/>
      <c r="D23" s="67"/>
      <c r="E23" s="67"/>
      <c r="F23" s="67"/>
      <c r="G23" s="67"/>
      <c r="H23" s="68"/>
      <c r="I23" s="68"/>
      <c r="J23" s="68"/>
    </row>
    <row r="24" spans="1:10" ht="15.6" x14ac:dyDescent="0.3">
      <c r="A24" s="100" t="s">
        <v>96</v>
      </c>
      <c r="B24" s="101"/>
      <c r="C24" s="101"/>
      <c r="D24" s="101"/>
      <c r="E24" s="101"/>
      <c r="F24" s="101"/>
      <c r="G24" s="101"/>
      <c r="H24" s="101"/>
      <c r="I24" s="101"/>
      <c r="J24" s="79"/>
    </row>
    <row r="25" spans="1:10" ht="15.6" x14ac:dyDescent="0.3">
      <c r="A25" s="45"/>
      <c r="B25" s="69"/>
      <c r="C25" s="69"/>
      <c r="D25" s="69"/>
      <c r="E25" s="69"/>
      <c r="F25" s="69"/>
      <c r="G25" s="69"/>
      <c r="H25" s="69"/>
      <c r="I25" s="69"/>
      <c r="J25" s="69"/>
    </row>
    <row r="26" spans="1:10" x14ac:dyDescent="0.3">
      <c r="A26" s="94" t="s">
        <v>97</v>
      </c>
      <c r="B26" s="95"/>
      <c r="C26" s="95"/>
      <c r="D26" s="95"/>
      <c r="E26" s="96"/>
      <c r="F26" s="61" t="s">
        <v>3</v>
      </c>
      <c r="G26" s="61" t="s">
        <v>41</v>
      </c>
      <c r="H26" s="61" t="s">
        <v>101</v>
      </c>
      <c r="I26" s="61" t="s">
        <v>43</v>
      </c>
    </row>
    <row r="27" spans="1:10" ht="15" customHeight="1" x14ac:dyDescent="0.3">
      <c r="A27" s="97" t="s">
        <v>98</v>
      </c>
      <c r="B27" s="98"/>
      <c r="C27" s="98"/>
      <c r="D27" s="98"/>
      <c r="E27" s="99"/>
      <c r="F27" s="71">
        <v>53441.599999999999</v>
      </c>
      <c r="G27" s="71">
        <v>0</v>
      </c>
      <c r="H27" s="71">
        <v>53441.599999999999</v>
      </c>
      <c r="I27" s="72">
        <v>0</v>
      </c>
    </row>
    <row r="28" spans="1:10" ht="37.5" customHeight="1" x14ac:dyDescent="0.3">
      <c r="A28" s="92" t="s">
        <v>99</v>
      </c>
      <c r="B28" s="93"/>
      <c r="C28" s="93"/>
      <c r="D28" s="93"/>
      <c r="E28" s="93"/>
      <c r="F28" s="73">
        <v>10000</v>
      </c>
      <c r="G28" s="73">
        <f>H28-F28</f>
        <v>26600</v>
      </c>
      <c r="H28" s="73">
        <v>36600</v>
      </c>
      <c r="I28" s="78">
        <f>I22+I27</f>
        <v>366</v>
      </c>
    </row>
    <row r="29" spans="1:10" ht="45" customHeight="1" x14ac:dyDescent="0.3">
      <c r="A29" s="89" t="s">
        <v>100</v>
      </c>
      <c r="B29" s="90"/>
      <c r="C29" s="90"/>
      <c r="D29" s="90"/>
      <c r="E29" s="91"/>
      <c r="F29" s="73">
        <f>F22+F28</f>
        <v>0</v>
      </c>
      <c r="G29" s="73">
        <f>G22+G28</f>
        <v>0</v>
      </c>
      <c r="H29" s="73">
        <f>H22+H28</f>
        <v>0</v>
      </c>
      <c r="I29" s="74">
        <f>I14+I21+I27-I28</f>
        <v>0</v>
      </c>
    </row>
    <row r="30" spans="1:10" ht="15.6" x14ac:dyDescent="0.3">
      <c r="A30" s="75"/>
      <c r="B30" s="76"/>
      <c r="C30" s="76"/>
      <c r="D30" s="76"/>
      <c r="E30" s="76"/>
      <c r="F30" s="76"/>
      <c r="G30" s="76"/>
      <c r="H30" s="76"/>
      <c r="I30" s="76"/>
      <c r="J30" s="76"/>
    </row>
  </sheetData>
  <mergeCells count="19">
    <mergeCell ref="A20:E20"/>
    <mergeCell ref="A1:I1"/>
    <mergeCell ref="A3:I3"/>
    <mergeCell ref="A5:I5"/>
    <mergeCell ref="A8:E8"/>
    <mergeCell ref="A9:E9"/>
    <mergeCell ref="A10:E10"/>
    <mergeCell ref="A16:I16"/>
    <mergeCell ref="A12:E12"/>
    <mergeCell ref="A13:E13"/>
    <mergeCell ref="A14:E14"/>
    <mergeCell ref="A19:E19"/>
    <mergeCell ref="A29:E29"/>
    <mergeCell ref="A21:E21"/>
    <mergeCell ref="A22:E22"/>
    <mergeCell ref="A26:E26"/>
    <mergeCell ref="A27:E27"/>
    <mergeCell ref="A28:E28"/>
    <mergeCell ref="A24:I24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1"/>
  <sheetViews>
    <sheetView workbookViewId="0">
      <selection activeCell="B32" sqref="B32"/>
    </sheetView>
  </sheetViews>
  <sheetFormatPr defaultRowHeight="14.4" x14ac:dyDescent="0.3"/>
  <cols>
    <col min="2" max="2" width="98.33203125" bestFit="1" customWidth="1"/>
    <col min="3" max="5" width="10.109375" bestFit="1" customWidth="1"/>
  </cols>
  <sheetData>
    <row r="2" spans="1:6" x14ac:dyDescent="0.3">
      <c r="A2" s="111" t="s">
        <v>82</v>
      </c>
      <c r="B2" s="111"/>
      <c r="C2" s="111"/>
      <c r="D2" s="111"/>
      <c r="E2" s="111"/>
      <c r="F2" s="111"/>
    </row>
    <row r="4" spans="1:6" ht="15" customHeight="1" x14ac:dyDescent="0.3">
      <c r="A4" s="111" t="s">
        <v>62</v>
      </c>
      <c r="B4" s="111"/>
      <c r="C4" s="111"/>
      <c r="D4" s="111"/>
      <c r="E4" s="111"/>
      <c r="F4" s="111"/>
    </row>
    <row r="5" spans="1:6" x14ac:dyDescent="0.3">
      <c r="A5" s="114" t="s">
        <v>81</v>
      </c>
      <c r="B5" s="114"/>
      <c r="C5" s="114"/>
      <c r="D5" s="114"/>
      <c r="E5" s="114"/>
      <c r="F5" s="114"/>
    </row>
    <row r="7" spans="1:6" x14ac:dyDescent="0.3">
      <c r="A7" s="111" t="s">
        <v>80</v>
      </c>
      <c r="B7" s="111"/>
      <c r="C7" s="111"/>
      <c r="D7" s="111"/>
      <c r="E7" s="111"/>
      <c r="F7" s="111"/>
    </row>
    <row r="9" spans="1:6" ht="28.8" x14ac:dyDescent="0.3">
      <c r="A9" s="39" t="s">
        <v>36</v>
      </c>
      <c r="B9" s="40" t="s">
        <v>31</v>
      </c>
      <c r="C9" s="40" t="s">
        <v>40</v>
      </c>
      <c r="D9" s="40" t="s">
        <v>41</v>
      </c>
      <c r="E9" s="41" t="s">
        <v>42</v>
      </c>
      <c r="F9" s="40" t="s">
        <v>43</v>
      </c>
    </row>
    <row r="10" spans="1:6" x14ac:dyDescent="0.3">
      <c r="A10" s="80" t="s">
        <v>64</v>
      </c>
      <c r="B10" s="80"/>
      <c r="C10" s="28">
        <v>641072</v>
      </c>
      <c r="D10" s="28">
        <v>141300</v>
      </c>
      <c r="E10" s="28">
        <v>782372</v>
      </c>
      <c r="F10" s="29">
        <v>122.04</v>
      </c>
    </row>
    <row r="11" spans="1:6" x14ac:dyDescent="0.3">
      <c r="A11" s="26">
        <v>63</v>
      </c>
      <c r="B11" s="27" t="s">
        <v>65</v>
      </c>
      <c r="C11" s="28">
        <v>45000</v>
      </c>
      <c r="D11" s="28">
        <v>16300</v>
      </c>
      <c r="E11" s="28">
        <v>61300</v>
      </c>
      <c r="F11" s="29">
        <v>136.22</v>
      </c>
    </row>
    <row r="12" spans="1:6" x14ac:dyDescent="0.3">
      <c r="A12" s="26">
        <v>65</v>
      </c>
      <c r="B12" s="27" t="s">
        <v>66</v>
      </c>
      <c r="C12" s="28">
        <v>55000</v>
      </c>
      <c r="D12" s="28">
        <v>15000</v>
      </c>
      <c r="E12" s="28">
        <v>70000</v>
      </c>
      <c r="F12" s="29">
        <v>127.27</v>
      </c>
    </row>
    <row r="13" spans="1:6" x14ac:dyDescent="0.3">
      <c r="A13" s="26">
        <v>66</v>
      </c>
      <c r="B13" s="27" t="s">
        <v>67</v>
      </c>
      <c r="C13" s="28">
        <v>15000</v>
      </c>
      <c r="D13" s="28">
        <v>-1000</v>
      </c>
      <c r="E13" s="28">
        <v>14000</v>
      </c>
      <c r="F13" s="29">
        <v>93.33</v>
      </c>
    </row>
    <row r="14" spans="1:6" x14ac:dyDescent="0.3">
      <c r="A14" s="26">
        <v>67</v>
      </c>
      <c r="B14" s="27" t="s">
        <v>68</v>
      </c>
      <c r="C14" s="28">
        <v>526072</v>
      </c>
      <c r="D14" s="28">
        <v>111000</v>
      </c>
      <c r="E14" s="28">
        <v>637072</v>
      </c>
      <c r="F14" s="29">
        <v>121.1</v>
      </c>
    </row>
    <row r="15" spans="1:6" ht="30" customHeight="1" x14ac:dyDescent="0.3">
      <c r="A15" s="112" t="s">
        <v>69</v>
      </c>
      <c r="B15" s="113"/>
      <c r="C15" s="23">
        <v>10000</v>
      </c>
      <c r="D15" s="23">
        <v>26600</v>
      </c>
      <c r="E15" s="23">
        <v>36600</v>
      </c>
      <c r="F15" s="24">
        <v>366</v>
      </c>
    </row>
    <row r="16" spans="1:6" x14ac:dyDescent="0.3">
      <c r="A16" s="26">
        <v>9</v>
      </c>
      <c r="B16" s="27" t="s">
        <v>70</v>
      </c>
      <c r="C16" s="28">
        <v>10000</v>
      </c>
      <c r="D16" s="28">
        <v>26600</v>
      </c>
      <c r="E16" s="28">
        <v>36600</v>
      </c>
      <c r="F16" s="29">
        <v>366</v>
      </c>
    </row>
    <row r="17" spans="1:6" x14ac:dyDescent="0.3">
      <c r="A17" s="26">
        <v>92</v>
      </c>
      <c r="B17" s="27" t="s">
        <v>71</v>
      </c>
      <c r="C17" s="28">
        <v>10000</v>
      </c>
      <c r="D17" s="28">
        <v>26600</v>
      </c>
      <c r="E17" s="28">
        <v>36600</v>
      </c>
      <c r="F17" s="29">
        <v>366</v>
      </c>
    </row>
    <row r="21" spans="1:6" x14ac:dyDescent="0.3">
      <c r="A21" s="114" t="s">
        <v>79</v>
      </c>
      <c r="B21" s="114"/>
      <c r="C21" s="114"/>
      <c r="D21" s="114"/>
      <c r="E21" s="114"/>
      <c r="F21" s="114"/>
    </row>
    <row r="23" spans="1:6" ht="28.8" x14ac:dyDescent="0.3">
      <c r="A23" s="39" t="s">
        <v>36</v>
      </c>
      <c r="B23" s="40" t="s">
        <v>31</v>
      </c>
      <c r="C23" s="40" t="s">
        <v>40</v>
      </c>
      <c r="D23" s="40" t="s">
        <v>41</v>
      </c>
      <c r="E23" s="41" t="s">
        <v>42</v>
      </c>
      <c r="F23" s="40" t="s">
        <v>43</v>
      </c>
    </row>
    <row r="24" spans="1:6" ht="15" customHeight="1" x14ac:dyDescent="0.3">
      <c r="A24" s="112" t="s">
        <v>60</v>
      </c>
      <c r="B24" s="113"/>
      <c r="C24" s="28">
        <v>651072</v>
      </c>
      <c r="D24" s="28">
        <v>167900</v>
      </c>
      <c r="E24" s="28">
        <v>818972</v>
      </c>
      <c r="F24" s="29">
        <v>125.79</v>
      </c>
    </row>
    <row r="25" spans="1:6" x14ac:dyDescent="0.3">
      <c r="A25" s="26">
        <v>3</v>
      </c>
      <c r="B25" s="27" t="s">
        <v>72</v>
      </c>
      <c r="C25" s="28">
        <v>643672</v>
      </c>
      <c r="D25" s="28">
        <v>150400</v>
      </c>
      <c r="E25" s="28">
        <v>794072</v>
      </c>
      <c r="F25" s="29">
        <v>123.37</v>
      </c>
    </row>
    <row r="26" spans="1:6" x14ac:dyDescent="0.3">
      <c r="A26" s="26">
        <v>31</v>
      </c>
      <c r="B26" s="27" t="s">
        <v>73</v>
      </c>
      <c r="C26" s="28">
        <v>362275</v>
      </c>
      <c r="D26" s="28">
        <v>67510</v>
      </c>
      <c r="E26" s="28">
        <v>429785</v>
      </c>
      <c r="F26" s="29">
        <v>118.64</v>
      </c>
    </row>
    <row r="27" spans="1:6" x14ac:dyDescent="0.3">
      <c r="A27" s="26">
        <v>32</v>
      </c>
      <c r="B27" s="27" t="s">
        <v>74</v>
      </c>
      <c r="C27" s="28">
        <v>280377</v>
      </c>
      <c r="D27" s="28">
        <v>82290</v>
      </c>
      <c r="E27" s="28">
        <v>362667</v>
      </c>
      <c r="F27" s="29">
        <v>129.35</v>
      </c>
    </row>
    <row r="28" spans="1:6" x14ac:dyDescent="0.3">
      <c r="A28" s="26">
        <v>34</v>
      </c>
      <c r="B28" s="27" t="s">
        <v>75</v>
      </c>
      <c r="C28" s="28">
        <v>1020</v>
      </c>
      <c r="D28" s="29">
        <v>600</v>
      </c>
      <c r="E28" s="28">
        <v>1620</v>
      </c>
      <c r="F28" s="29">
        <v>158.82</v>
      </c>
    </row>
    <row r="29" spans="1:6" x14ac:dyDescent="0.3">
      <c r="A29" s="26">
        <v>4</v>
      </c>
      <c r="B29" s="27" t="s">
        <v>76</v>
      </c>
      <c r="C29" s="28">
        <v>7400</v>
      </c>
      <c r="D29" s="28">
        <v>17500</v>
      </c>
      <c r="E29" s="28">
        <v>24900</v>
      </c>
      <c r="F29" s="29">
        <v>336.49</v>
      </c>
    </row>
    <row r="30" spans="1:6" x14ac:dyDescent="0.3">
      <c r="A30" s="26">
        <v>41</v>
      </c>
      <c r="B30" s="27" t="s">
        <v>77</v>
      </c>
      <c r="C30" s="29"/>
      <c r="D30" s="29">
        <v>800</v>
      </c>
      <c r="E30" s="29">
        <v>800</v>
      </c>
      <c r="F30" s="29"/>
    </row>
    <row r="31" spans="1:6" x14ac:dyDescent="0.3">
      <c r="A31" s="26">
        <v>42</v>
      </c>
      <c r="B31" s="27" t="s">
        <v>78</v>
      </c>
      <c r="C31" s="28">
        <v>7400</v>
      </c>
      <c r="D31" s="28">
        <v>16700</v>
      </c>
      <c r="E31" s="28">
        <v>24100</v>
      </c>
      <c r="F31" s="29">
        <v>325.68</v>
      </c>
    </row>
  </sheetData>
  <mergeCells count="7">
    <mergeCell ref="A4:F4"/>
    <mergeCell ref="A2:F2"/>
    <mergeCell ref="A15:B15"/>
    <mergeCell ref="A24:B24"/>
    <mergeCell ref="A21:F21"/>
    <mergeCell ref="A7:F7"/>
    <mergeCell ref="A5:F5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5"/>
  <sheetViews>
    <sheetView topLeftCell="A7" workbookViewId="0">
      <selection activeCell="F22" sqref="F22"/>
    </sheetView>
  </sheetViews>
  <sheetFormatPr defaultRowHeight="14.4" x14ac:dyDescent="0.3"/>
  <cols>
    <col min="1" max="1" width="5.88671875" customWidth="1"/>
    <col min="2" max="2" width="52.109375" bestFit="1" customWidth="1"/>
    <col min="3" max="5" width="10.109375" bestFit="1" customWidth="1"/>
  </cols>
  <sheetData>
    <row r="2" spans="1:6" x14ac:dyDescent="0.3">
      <c r="A2" s="111" t="s">
        <v>0</v>
      </c>
      <c r="B2" s="111"/>
      <c r="C2" s="111"/>
      <c r="D2" s="111"/>
      <c r="E2" s="111"/>
      <c r="F2" s="111"/>
    </row>
    <row r="3" spans="1:6" x14ac:dyDescent="0.3">
      <c r="A3" s="111" t="s">
        <v>62</v>
      </c>
      <c r="B3" s="111"/>
      <c r="C3" s="111"/>
      <c r="D3" s="111"/>
      <c r="E3" s="111"/>
      <c r="F3" s="111"/>
    </row>
    <row r="4" spans="1:6" x14ac:dyDescent="0.3">
      <c r="A4" s="111" t="s">
        <v>63</v>
      </c>
      <c r="B4" s="111"/>
      <c r="C4" s="111"/>
      <c r="D4" s="111"/>
      <c r="E4" s="111"/>
      <c r="F4" s="111"/>
    </row>
    <row r="6" spans="1:6" x14ac:dyDescent="0.3">
      <c r="A6" s="111" t="s">
        <v>59</v>
      </c>
      <c r="B6" s="111"/>
      <c r="C6" s="111"/>
      <c r="D6" s="111"/>
      <c r="E6" s="111"/>
      <c r="F6" s="111"/>
    </row>
    <row r="8" spans="1:6" ht="28.8" x14ac:dyDescent="0.3">
      <c r="A8" s="39" t="s">
        <v>36</v>
      </c>
      <c r="B8" s="40" t="s">
        <v>31</v>
      </c>
      <c r="C8" s="40" t="s">
        <v>40</v>
      </c>
      <c r="D8" s="40" t="s">
        <v>41</v>
      </c>
      <c r="E8" s="41" t="s">
        <v>42</v>
      </c>
      <c r="F8" s="40" t="s">
        <v>43</v>
      </c>
    </row>
    <row r="9" spans="1:6" ht="15" customHeight="1" x14ac:dyDescent="0.3">
      <c r="A9" s="112" t="s">
        <v>44</v>
      </c>
      <c r="B9" s="113"/>
      <c r="C9" s="23">
        <f>C10+C12+C14+C16+C18</f>
        <v>641072</v>
      </c>
      <c r="D9" s="23">
        <f t="shared" ref="D9:E9" si="0">D10+D12+D14+D16+D18</f>
        <v>141300</v>
      </c>
      <c r="E9" s="23">
        <f t="shared" si="0"/>
        <v>782372</v>
      </c>
      <c r="F9" s="24">
        <v>122.04</v>
      </c>
    </row>
    <row r="10" spans="1:6" x14ac:dyDescent="0.3">
      <c r="A10" s="42">
        <v>1</v>
      </c>
      <c r="B10" s="27" t="s">
        <v>45</v>
      </c>
      <c r="C10" s="28">
        <v>526072</v>
      </c>
      <c r="D10" s="28">
        <v>111000</v>
      </c>
      <c r="E10" s="28">
        <v>637072</v>
      </c>
      <c r="F10" s="29">
        <v>121.1</v>
      </c>
    </row>
    <row r="11" spans="1:6" x14ac:dyDescent="0.3">
      <c r="A11" s="42">
        <v>11</v>
      </c>
      <c r="B11" s="27" t="s">
        <v>45</v>
      </c>
      <c r="C11" s="28">
        <v>526072</v>
      </c>
      <c r="D11" s="28">
        <v>111000</v>
      </c>
      <c r="E11" s="28">
        <v>637072</v>
      </c>
      <c r="F11" s="29">
        <v>121.1</v>
      </c>
    </row>
    <row r="12" spans="1:6" x14ac:dyDescent="0.3">
      <c r="A12" s="42">
        <v>3</v>
      </c>
      <c r="B12" s="27" t="s">
        <v>46</v>
      </c>
      <c r="C12" s="28">
        <v>5000</v>
      </c>
      <c r="D12" s="28">
        <v>-1000</v>
      </c>
      <c r="E12" s="28">
        <v>4000</v>
      </c>
      <c r="F12" s="29">
        <v>80</v>
      </c>
    </row>
    <row r="13" spans="1:6" x14ac:dyDescent="0.3">
      <c r="A13" s="42">
        <v>31</v>
      </c>
      <c r="B13" s="27" t="s">
        <v>47</v>
      </c>
      <c r="C13" s="28">
        <v>5000</v>
      </c>
      <c r="D13" s="28">
        <v>-1000</v>
      </c>
      <c r="E13" s="28">
        <v>4000</v>
      </c>
      <c r="F13" s="29">
        <v>80</v>
      </c>
    </row>
    <row r="14" spans="1:6" x14ac:dyDescent="0.3">
      <c r="A14" s="42">
        <v>4</v>
      </c>
      <c r="B14" s="27" t="s">
        <v>48</v>
      </c>
      <c r="C14" s="28">
        <v>55000</v>
      </c>
      <c r="D14" s="28">
        <v>15000</v>
      </c>
      <c r="E14" s="28">
        <v>70000</v>
      </c>
      <c r="F14" s="29">
        <v>127.27</v>
      </c>
    </row>
    <row r="15" spans="1:6" x14ac:dyDescent="0.3">
      <c r="A15" s="42">
        <v>44</v>
      </c>
      <c r="B15" s="27" t="s">
        <v>49</v>
      </c>
      <c r="C15" s="28">
        <v>55000</v>
      </c>
      <c r="D15" s="28">
        <v>15000</v>
      </c>
      <c r="E15" s="28">
        <v>70000</v>
      </c>
      <c r="F15" s="29">
        <v>127.27</v>
      </c>
    </row>
    <row r="16" spans="1:6" x14ac:dyDescent="0.3">
      <c r="A16" s="42">
        <v>5</v>
      </c>
      <c r="B16" s="27" t="s">
        <v>50</v>
      </c>
      <c r="C16" s="28">
        <v>45000</v>
      </c>
      <c r="D16" s="28">
        <v>16300</v>
      </c>
      <c r="E16" s="28">
        <v>61300</v>
      </c>
      <c r="F16" s="29">
        <v>136.22</v>
      </c>
    </row>
    <row r="17" spans="1:6" x14ac:dyDescent="0.3">
      <c r="A17" s="42">
        <v>57</v>
      </c>
      <c r="B17" s="27" t="s">
        <v>51</v>
      </c>
      <c r="C17" s="28">
        <v>45000</v>
      </c>
      <c r="D17" s="28">
        <v>16300</v>
      </c>
      <c r="E17" s="28">
        <v>61300</v>
      </c>
      <c r="F17" s="29">
        <v>136.22</v>
      </c>
    </row>
    <row r="18" spans="1:6" x14ac:dyDescent="0.3">
      <c r="A18" s="42">
        <v>6</v>
      </c>
      <c r="B18" s="27" t="s">
        <v>52</v>
      </c>
      <c r="C18" s="28">
        <v>10000</v>
      </c>
      <c r="D18" s="29"/>
      <c r="E18" s="28">
        <v>10000</v>
      </c>
      <c r="F18" s="29">
        <v>100</v>
      </c>
    </row>
    <row r="19" spans="1:6" x14ac:dyDescent="0.3">
      <c r="A19" s="42">
        <v>62</v>
      </c>
      <c r="B19" s="27" t="s">
        <v>53</v>
      </c>
      <c r="C19" s="28">
        <v>10000</v>
      </c>
      <c r="D19" s="29"/>
      <c r="E19" s="28">
        <v>10000</v>
      </c>
      <c r="F19" s="29">
        <v>100</v>
      </c>
    </row>
    <row r="20" spans="1:6" x14ac:dyDescent="0.3">
      <c r="A20" s="81"/>
      <c r="B20" s="82"/>
      <c r="C20" s="83"/>
      <c r="D20" s="84"/>
      <c r="E20" s="83"/>
      <c r="F20" s="84"/>
    </row>
    <row r="21" spans="1:6" x14ac:dyDescent="0.3">
      <c r="A21" s="85"/>
      <c r="B21" s="86"/>
      <c r="C21" s="87"/>
      <c r="D21" s="88"/>
      <c r="E21" s="87"/>
      <c r="F21" s="88"/>
    </row>
    <row r="22" spans="1:6" x14ac:dyDescent="0.3">
      <c r="A22" s="43">
        <v>9</v>
      </c>
      <c r="B22" s="22" t="s">
        <v>54</v>
      </c>
      <c r="C22" s="23">
        <v>10000</v>
      </c>
      <c r="D22" s="23">
        <v>26600</v>
      </c>
      <c r="E22" s="23">
        <v>36600</v>
      </c>
      <c r="F22" s="24">
        <v>366</v>
      </c>
    </row>
    <row r="23" spans="1:6" x14ac:dyDescent="0.3">
      <c r="A23" s="42">
        <v>93</v>
      </c>
      <c r="B23" s="27" t="s">
        <v>55</v>
      </c>
      <c r="C23" s="28">
        <v>3000</v>
      </c>
      <c r="D23" s="28">
        <v>-3000</v>
      </c>
      <c r="E23" s="29"/>
      <c r="F23" s="29"/>
    </row>
    <row r="24" spans="1:6" x14ac:dyDescent="0.3">
      <c r="A24" s="42">
        <v>94</v>
      </c>
      <c r="B24" s="27" t="s">
        <v>56</v>
      </c>
      <c r="C24" s="28">
        <v>7000</v>
      </c>
      <c r="D24" s="29">
        <v>200</v>
      </c>
      <c r="E24" s="28">
        <v>7200</v>
      </c>
      <c r="F24" s="29">
        <v>102.86</v>
      </c>
    </row>
    <row r="25" spans="1:6" x14ac:dyDescent="0.3">
      <c r="A25" s="42">
        <v>96</v>
      </c>
      <c r="B25" s="27" t="s">
        <v>57</v>
      </c>
      <c r="C25" s="29"/>
      <c r="D25" s="28">
        <v>29400</v>
      </c>
      <c r="E25" s="28">
        <v>29400</v>
      </c>
      <c r="F25" s="34"/>
    </row>
    <row r="28" spans="1:6" s="44" customFormat="1" x14ac:dyDescent="0.3">
      <c r="A28" s="111" t="s">
        <v>58</v>
      </c>
      <c r="B28" s="111"/>
      <c r="C28" s="111"/>
      <c r="D28" s="111"/>
      <c r="E28" s="111"/>
      <c r="F28" s="111"/>
    </row>
    <row r="30" spans="1:6" ht="28.8" x14ac:dyDescent="0.3">
      <c r="A30" s="39" t="s">
        <v>61</v>
      </c>
      <c r="B30" s="40" t="s">
        <v>31</v>
      </c>
      <c r="C30" s="40" t="s">
        <v>40</v>
      </c>
      <c r="D30" s="40" t="s">
        <v>41</v>
      </c>
      <c r="E30" s="41" t="s">
        <v>42</v>
      </c>
      <c r="F30" s="40" t="s">
        <v>43</v>
      </c>
    </row>
    <row r="31" spans="1:6" ht="15" customHeight="1" x14ac:dyDescent="0.3">
      <c r="A31" s="112" t="s">
        <v>60</v>
      </c>
      <c r="B31" s="113"/>
      <c r="C31" s="23">
        <v>651072</v>
      </c>
      <c r="D31" s="23">
        <v>167900</v>
      </c>
      <c r="E31" s="23">
        <v>818972</v>
      </c>
      <c r="F31" s="24">
        <v>125.79</v>
      </c>
    </row>
    <row r="32" spans="1:6" x14ac:dyDescent="0.3">
      <c r="A32" s="26">
        <v>1</v>
      </c>
      <c r="B32" s="27" t="s">
        <v>45</v>
      </c>
      <c r="C32" s="28">
        <v>526072</v>
      </c>
      <c r="D32" s="28">
        <v>111000</v>
      </c>
      <c r="E32" s="28">
        <v>637072</v>
      </c>
      <c r="F32" s="29">
        <v>121.1</v>
      </c>
    </row>
    <row r="33" spans="1:6" x14ac:dyDescent="0.3">
      <c r="A33" s="26">
        <v>11</v>
      </c>
      <c r="B33" s="27" t="s">
        <v>45</v>
      </c>
      <c r="C33" s="28">
        <v>526072</v>
      </c>
      <c r="D33" s="28">
        <v>111000</v>
      </c>
      <c r="E33" s="28">
        <v>637072</v>
      </c>
      <c r="F33" s="29">
        <v>121.1</v>
      </c>
    </row>
    <row r="34" spans="1:6" x14ac:dyDescent="0.3">
      <c r="A34" s="26">
        <v>3</v>
      </c>
      <c r="B34" s="27" t="s">
        <v>46</v>
      </c>
      <c r="C34" s="28">
        <v>5000</v>
      </c>
      <c r="D34" s="28">
        <v>-1000</v>
      </c>
      <c r="E34" s="28">
        <v>4000</v>
      </c>
      <c r="F34" s="29">
        <v>80</v>
      </c>
    </row>
    <row r="35" spans="1:6" x14ac:dyDescent="0.3">
      <c r="A35" s="26">
        <v>31</v>
      </c>
      <c r="B35" s="27" t="s">
        <v>47</v>
      </c>
      <c r="C35" s="28">
        <v>5000</v>
      </c>
      <c r="D35" s="28">
        <v>-1000</v>
      </c>
      <c r="E35" s="28">
        <v>4000</v>
      </c>
      <c r="F35" s="29">
        <v>80</v>
      </c>
    </row>
    <row r="36" spans="1:6" x14ac:dyDescent="0.3">
      <c r="A36" s="26">
        <v>4</v>
      </c>
      <c r="B36" s="27" t="s">
        <v>48</v>
      </c>
      <c r="C36" s="28">
        <v>55000</v>
      </c>
      <c r="D36" s="28">
        <v>15000</v>
      </c>
      <c r="E36" s="28">
        <v>70000</v>
      </c>
      <c r="F36" s="29">
        <v>127.27</v>
      </c>
    </row>
    <row r="37" spans="1:6" x14ac:dyDescent="0.3">
      <c r="A37" s="26">
        <v>44</v>
      </c>
      <c r="B37" s="27" t="s">
        <v>49</v>
      </c>
      <c r="C37" s="28">
        <v>55000</v>
      </c>
      <c r="D37" s="28">
        <v>15000</v>
      </c>
      <c r="E37" s="28">
        <v>70000</v>
      </c>
      <c r="F37" s="29">
        <v>127.27</v>
      </c>
    </row>
    <row r="38" spans="1:6" x14ac:dyDescent="0.3">
      <c r="A38" s="26">
        <v>5</v>
      </c>
      <c r="B38" s="27" t="s">
        <v>50</v>
      </c>
      <c r="C38" s="28">
        <v>45000</v>
      </c>
      <c r="D38" s="28">
        <v>16300</v>
      </c>
      <c r="E38" s="28">
        <v>61300</v>
      </c>
      <c r="F38" s="29">
        <v>136.22</v>
      </c>
    </row>
    <row r="39" spans="1:6" x14ac:dyDescent="0.3">
      <c r="A39" s="26">
        <v>57</v>
      </c>
      <c r="B39" s="27" t="s">
        <v>51</v>
      </c>
      <c r="C39" s="28">
        <v>45000</v>
      </c>
      <c r="D39" s="28">
        <v>16300</v>
      </c>
      <c r="E39" s="28">
        <v>61300</v>
      </c>
      <c r="F39" s="29">
        <v>136.22</v>
      </c>
    </row>
    <row r="40" spans="1:6" x14ac:dyDescent="0.3">
      <c r="A40" s="26">
        <v>6</v>
      </c>
      <c r="B40" s="27" t="s">
        <v>52</v>
      </c>
      <c r="C40" s="28">
        <v>10000</v>
      </c>
      <c r="D40" s="29"/>
      <c r="E40" s="28">
        <v>10000</v>
      </c>
      <c r="F40" s="29">
        <v>100</v>
      </c>
    </row>
    <row r="41" spans="1:6" x14ac:dyDescent="0.3">
      <c r="A41" s="26">
        <v>62</v>
      </c>
      <c r="B41" s="27" t="s">
        <v>53</v>
      </c>
      <c r="C41" s="28">
        <v>10000</v>
      </c>
      <c r="D41" s="29"/>
      <c r="E41" s="28">
        <v>10000</v>
      </c>
      <c r="F41" s="29">
        <v>100</v>
      </c>
    </row>
    <row r="42" spans="1:6" x14ac:dyDescent="0.3">
      <c r="A42" s="26">
        <v>9</v>
      </c>
      <c r="B42" s="27" t="s">
        <v>54</v>
      </c>
      <c r="C42" s="28">
        <v>10000</v>
      </c>
      <c r="D42" s="28">
        <v>26600</v>
      </c>
      <c r="E42" s="28">
        <v>36600</v>
      </c>
      <c r="F42" s="29">
        <v>366</v>
      </c>
    </row>
    <row r="43" spans="1:6" x14ac:dyDescent="0.3">
      <c r="A43" s="26">
        <v>93</v>
      </c>
      <c r="B43" s="27" t="s">
        <v>55</v>
      </c>
      <c r="C43" s="28">
        <v>3000</v>
      </c>
      <c r="D43" s="28">
        <v>-3000</v>
      </c>
      <c r="E43" s="29"/>
      <c r="F43" s="29"/>
    </row>
    <row r="44" spans="1:6" x14ac:dyDescent="0.3">
      <c r="A44" s="26">
        <v>94</v>
      </c>
      <c r="B44" s="27" t="s">
        <v>56</v>
      </c>
      <c r="C44" s="28">
        <v>7000</v>
      </c>
      <c r="D44" s="29">
        <v>200</v>
      </c>
      <c r="E44" s="28">
        <v>7200</v>
      </c>
      <c r="F44" s="29">
        <v>102.86</v>
      </c>
    </row>
    <row r="45" spans="1:6" x14ac:dyDescent="0.3">
      <c r="A45" s="26">
        <v>96</v>
      </c>
      <c r="B45" s="27" t="s">
        <v>57</v>
      </c>
      <c r="C45" s="29"/>
      <c r="D45" s="28">
        <v>29400</v>
      </c>
      <c r="E45" s="28">
        <v>29400</v>
      </c>
      <c r="F45" s="29"/>
    </row>
  </sheetData>
  <mergeCells count="7">
    <mergeCell ref="A9:B9"/>
    <mergeCell ref="A28:F28"/>
    <mergeCell ref="A6:F6"/>
    <mergeCell ref="A2:F2"/>
    <mergeCell ref="A31:B31"/>
    <mergeCell ref="A3:F3"/>
    <mergeCell ref="A4:F4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"/>
  <sheetViews>
    <sheetView workbookViewId="0">
      <selection activeCell="C26" sqref="C26"/>
    </sheetView>
  </sheetViews>
  <sheetFormatPr defaultRowHeight="14.4" x14ac:dyDescent="0.3"/>
  <cols>
    <col min="1" max="1" width="14.88671875" customWidth="1"/>
    <col min="2" max="2" width="29.44140625" bestFit="1" customWidth="1"/>
    <col min="3" max="5" width="10.109375" bestFit="1" customWidth="1"/>
  </cols>
  <sheetData>
    <row r="2" spans="1:7" x14ac:dyDescent="0.3">
      <c r="A2" s="111" t="s">
        <v>0</v>
      </c>
      <c r="B2" s="116"/>
      <c r="C2" s="116"/>
      <c r="D2" s="116"/>
      <c r="E2" s="116"/>
      <c r="F2" s="116"/>
    </row>
    <row r="4" spans="1:7" ht="15" customHeight="1" x14ac:dyDescent="0.3">
      <c r="A4" s="117" t="s">
        <v>37</v>
      </c>
      <c r="B4" s="117"/>
      <c r="C4" s="117"/>
      <c r="D4" s="117"/>
      <c r="E4" s="117"/>
      <c r="F4" s="117"/>
      <c r="G4" s="30"/>
    </row>
    <row r="5" spans="1:7" ht="15" customHeight="1" x14ac:dyDescent="0.3">
      <c r="A5" s="38"/>
      <c r="B5" s="38"/>
      <c r="C5" s="38"/>
      <c r="D5" s="38"/>
      <c r="E5" s="38"/>
      <c r="F5" s="38"/>
      <c r="G5" s="30"/>
    </row>
    <row r="6" spans="1:7" x14ac:dyDescent="0.3">
      <c r="A6" s="117" t="s">
        <v>38</v>
      </c>
      <c r="B6" s="101"/>
      <c r="C6" s="101"/>
      <c r="D6" s="101"/>
      <c r="E6" s="101"/>
      <c r="F6" s="101"/>
    </row>
    <row r="7" spans="1:7" x14ac:dyDescent="0.3">
      <c r="A7" s="38"/>
      <c r="B7" s="36"/>
      <c r="C7" s="36"/>
      <c r="D7" s="36"/>
      <c r="E7" s="36"/>
      <c r="F7" s="36"/>
    </row>
    <row r="8" spans="1:7" x14ac:dyDescent="0.3">
      <c r="A8" s="111" t="s">
        <v>39</v>
      </c>
      <c r="B8" s="111"/>
      <c r="C8" s="111"/>
      <c r="D8" s="111"/>
      <c r="E8" s="111"/>
      <c r="F8" s="111"/>
    </row>
    <row r="9" spans="1:7" x14ac:dyDescent="0.3">
      <c r="A9" s="37"/>
      <c r="B9" s="37"/>
      <c r="C9" s="37"/>
      <c r="D9" s="37"/>
      <c r="E9" s="37"/>
      <c r="F9" s="37"/>
    </row>
    <row r="10" spans="1:7" x14ac:dyDescent="0.3">
      <c r="A10" s="37"/>
      <c r="B10" s="37"/>
      <c r="C10" s="37"/>
      <c r="D10" s="37"/>
      <c r="E10" s="37"/>
      <c r="F10" s="37"/>
    </row>
    <row r="12" spans="1:7" ht="37.799999999999997" x14ac:dyDescent="0.3">
      <c r="A12" s="33" t="s">
        <v>36</v>
      </c>
      <c r="B12" s="19" t="s">
        <v>31</v>
      </c>
      <c r="C12" s="20" t="s">
        <v>3</v>
      </c>
      <c r="D12" s="20" t="s">
        <v>4</v>
      </c>
      <c r="E12" s="20" t="s">
        <v>5</v>
      </c>
      <c r="F12" s="20" t="s">
        <v>6</v>
      </c>
      <c r="G12" s="21"/>
    </row>
    <row r="13" spans="1:7" x14ac:dyDescent="0.3">
      <c r="A13" s="112" t="s">
        <v>7</v>
      </c>
      <c r="B13" s="115"/>
      <c r="C13" s="23">
        <v>651072</v>
      </c>
      <c r="D13" s="23">
        <v>167900</v>
      </c>
      <c r="E13" s="23">
        <v>818972</v>
      </c>
      <c r="F13" s="24">
        <v>125.79</v>
      </c>
      <c r="G13" s="25"/>
    </row>
    <row r="14" spans="1:7" x14ac:dyDescent="0.3">
      <c r="A14" s="35" t="s">
        <v>34</v>
      </c>
      <c r="B14" s="27" t="s">
        <v>32</v>
      </c>
      <c r="C14" s="28">
        <v>651072</v>
      </c>
      <c r="D14" s="28">
        <v>167900</v>
      </c>
      <c r="E14" s="28">
        <v>818972</v>
      </c>
      <c r="F14" s="29">
        <v>125.79</v>
      </c>
      <c r="G14" s="31"/>
    </row>
    <row r="15" spans="1:7" x14ac:dyDescent="0.3">
      <c r="A15" s="35" t="s">
        <v>35</v>
      </c>
      <c r="B15" s="27" t="s">
        <v>33</v>
      </c>
      <c r="C15" s="28">
        <v>651072</v>
      </c>
      <c r="D15" s="28">
        <v>167900</v>
      </c>
      <c r="E15" s="28">
        <v>818972</v>
      </c>
      <c r="F15" s="29">
        <v>125.79</v>
      </c>
      <c r="G15" s="31"/>
    </row>
    <row r="16" spans="1:7" x14ac:dyDescent="0.3">
      <c r="A16" s="32"/>
      <c r="B16" s="32"/>
      <c r="C16" s="32"/>
      <c r="D16" s="32"/>
      <c r="E16" s="32"/>
      <c r="F16" s="32"/>
    </row>
  </sheetData>
  <mergeCells count="5">
    <mergeCell ref="A13:B13"/>
    <mergeCell ref="A2:F2"/>
    <mergeCell ref="A4:F4"/>
    <mergeCell ref="A6:F6"/>
    <mergeCell ref="A8:F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3"/>
  <sheetViews>
    <sheetView tabSelected="1" workbookViewId="0">
      <selection activeCell="A102" sqref="A102"/>
    </sheetView>
  </sheetViews>
  <sheetFormatPr defaultRowHeight="14.4" x14ac:dyDescent="0.3"/>
  <cols>
    <col min="1" max="1" width="74" customWidth="1"/>
    <col min="2" max="2" width="13.6640625" customWidth="1"/>
    <col min="3" max="3" width="11.44140625" bestFit="1" customWidth="1"/>
    <col min="4" max="4" width="13.5546875" customWidth="1"/>
    <col min="5" max="5" width="10.109375" customWidth="1"/>
  </cols>
  <sheetData>
    <row r="2" spans="1:5" x14ac:dyDescent="0.3">
      <c r="A2" s="118" t="s">
        <v>0</v>
      </c>
      <c r="B2" s="118"/>
      <c r="C2" s="118"/>
      <c r="D2" s="118"/>
      <c r="E2" s="118"/>
    </row>
    <row r="3" spans="1:5" x14ac:dyDescent="0.3">
      <c r="A3" s="118"/>
      <c r="B3" s="118"/>
      <c r="C3" s="118"/>
      <c r="D3" s="118"/>
      <c r="E3" s="118"/>
    </row>
    <row r="4" spans="1:5" x14ac:dyDescent="0.3">
      <c r="A4" s="118"/>
      <c r="B4" s="118"/>
      <c r="C4" s="118"/>
      <c r="D4" s="118"/>
      <c r="E4" s="118"/>
    </row>
    <row r="5" spans="1:5" ht="15" customHeight="1" x14ac:dyDescent="0.3">
      <c r="A5" s="119" t="s">
        <v>1</v>
      </c>
      <c r="B5" s="119"/>
      <c r="C5" s="119"/>
      <c r="D5" s="119"/>
      <c r="E5" s="119"/>
    </row>
    <row r="6" spans="1:5" ht="15" thickBot="1" x14ac:dyDescent="0.35">
      <c r="A6" s="13"/>
      <c r="B6" s="1"/>
      <c r="C6" s="1"/>
      <c r="D6" s="1"/>
      <c r="E6" s="1"/>
    </row>
    <row r="7" spans="1:5" ht="25.8" thickBot="1" x14ac:dyDescent="0.35">
      <c r="A7" s="14" t="s">
        <v>2</v>
      </c>
      <c r="B7" s="2" t="s">
        <v>3</v>
      </c>
      <c r="C7" s="2" t="s">
        <v>4</v>
      </c>
      <c r="D7" s="2" t="s">
        <v>5</v>
      </c>
      <c r="E7" s="2" t="s">
        <v>6</v>
      </c>
    </row>
    <row r="8" spans="1:5" x14ac:dyDescent="0.3">
      <c r="A8" s="15" t="s">
        <v>7</v>
      </c>
      <c r="B8" s="3">
        <v>651072</v>
      </c>
      <c r="C8" s="3">
        <v>167900</v>
      </c>
      <c r="D8" s="3">
        <v>818972</v>
      </c>
      <c r="E8" s="4">
        <v>125.79</v>
      </c>
    </row>
    <row r="9" spans="1:5" ht="15" customHeight="1" x14ac:dyDescent="0.3">
      <c r="A9" s="16" t="s">
        <v>8</v>
      </c>
      <c r="B9" s="5">
        <v>651072</v>
      </c>
      <c r="C9" s="5">
        <v>167900</v>
      </c>
      <c r="D9" s="5">
        <v>818972</v>
      </c>
      <c r="E9" s="6">
        <v>125.79</v>
      </c>
    </row>
    <row r="10" spans="1:5" ht="15" customHeight="1" x14ac:dyDescent="0.3">
      <c r="A10" s="16" t="s">
        <v>9</v>
      </c>
      <c r="B10" s="5">
        <v>651072</v>
      </c>
      <c r="C10" s="5">
        <v>167900</v>
      </c>
      <c r="D10" s="5">
        <v>818972</v>
      </c>
      <c r="E10" s="6">
        <v>125.79</v>
      </c>
    </row>
    <row r="11" spans="1:5" ht="15" customHeight="1" x14ac:dyDescent="0.3">
      <c r="A11" s="17" t="s">
        <v>10</v>
      </c>
      <c r="B11" s="8">
        <v>651072</v>
      </c>
      <c r="C11" s="8">
        <v>167900</v>
      </c>
      <c r="D11" s="8">
        <v>818972</v>
      </c>
      <c r="E11" s="9">
        <v>125.79</v>
      </c>
    </row>
    <row r="12" spans="1:5" ht="15" customHeight="1" x14ac:dyDescent="0.3">
      <c r="A12" s="17" t="s">
        <v>11</v>
      </c>
      <c r="B12" s="8">
        <v>362275</v>
      </c>
      <c r="C12" s="8">
        <v>67510</v>
      </c>
      <c r="D12" s="8">
        <v>429785</v>
      </c>
      <c r="E12" s="9">
        <v>118.64</v>
      </c>
    </row>
    <row r="13" spans="1:5" ht="15" customHeight="1" x14ac:dyDescent="0.3">
      <c r="A13" s="18" t="s">
        <v>12</v>
      </c>
      <c r="B13" s="10">
        <v>355955</v>
      </c>
      <c r="C13" s="10">
        <v>62000</v>
      </c>
      <c r="D13" s="10">
        <v>417955</v>
      </c>
      <c r="E13" s="11">
        <v>117.42</v>
      </c>
    </row>
    <row r="14" spans="1:5" ht="15" customHeight="1" x14ac:dyDescent="0.3">
      <c r="A14" s="18" t="s">
        <v>13</v>
      </c>
      <c r="B14" s="10">
        <v>355955</v>
      </c>
      <c r="C14" s="10">
        <v>62000</v>
      </c>
      <c r="D14" s="10">
        <v>417955</v>
      </c>
      <c r="E14" s="11">
        <v>117.42</v>
      </c>
    </row>
    <row r="15" spans="1:5" ht="15" customHeight="1" x14ac:dyDescent="0.3">
      <c r="A15" s="18" t="s">
        <v>14</v>
      </c>
      <c r="B15" s="10">
        <v>355955</v>
      </c>
      <c r="C15" s="10">
        <v>62000</v>
      </c>
      <c r="D15" s="10">
        <v>417955</v>
      </c>
      <c r="E15" s="11">
        <v>117.42</v>
      </c>
    </row>
    <row r="16" spans="1:5" ht="15" customHeight="1" x14ac:dyDescent="0.3">
      <c r="A16" s="18" t="s">
        <v>15</v>
      </c>
      <c r="B16" s="10">
        <v>2330</v>
      </c>
      <c r="C16" s="11">
        <v>0</v>
      </c>
      <c r="D16" s="10">
        <v>2330</v>
      </c>
      <c r="E16" s="11">
        <v>100</v>
      </c>
    </row>
    <row r="17" spans="1:5" ht="15" customHeight="1" x14ac:dyDescent="0.3">
      <c r="A17" s="18" t="s">
        <v>13</v>
      </c>
      <c r="B17" s="10">
        <v>2330</v>
      </c>
      <c r="C17" s="12"/>
      <c r="D17" s="10">
        <v>2330</v>
      </c>
      <c r="E17" s="11">
        <v>100</v>
      </c>
    </row>
    <row r="18" spans="1:5" ht="15" customHeight="1" x14ac:dyDescent="0.3">
      <c r="A18" s="18" t="s">
        <v>14</v>
      </c>
      <c r="B18" s="10">
        <v>2330</v>
      </c>
      <c r="C18" s="12"/>
      <c r="D18" s="10">
        <v>2330</v>
      </c>
      <c r="E18" s="11">
        <v>100</v>
      </c>
    </row>
    <row r="19" spans="1:5" ht="15" customHeight="1" x14ac:dyDescent="0.3">
      <c r="A19" s="18" t="s">
        <v>16</v>
      </c>
      <c r="B19" s="10">
        <v>1990</v>
      </c>
      <c r="C19" s="10">
        <v>-1990</v>
      </c>
      <c r="D19" s="11">
        <v>0</v>
      </c>
      <c r="E19" s="11">
        <v>0</v>
      </c>
    </row>
    <row r="20" spans="1:5" ht="15" customHeight="1" x14ac:dyDescent="0.3">
      <c r="A20" s="18" t="s">
        <v>13</v>
      </c>
      <c r="B20" s="10">
        <v>1990</v>
      </c>
      <c r="C20" s="10">
        <v>-1990</v>
      </c>
      <c r="D20" s="12"/>
      <c r="E20" s="12"/>
    </row>
    <row r="21" spans="1:5" ht="15" customHeight="1" x14ac:dyDescent="0.3">
      <c r="A21" s="18" t="s">
        <v>14</v>
      </c>
      <c r="B21" s="10">
        <v>1990</v>
      </c>
      <c r="C21" s="10">
        <v>-1990</v>
      </c>
      <c r="D21" s="12"/>
      <c r="E21" s="12"/>
    </row>
    <row r="22" spans="1:5" ht="15" customHeight="1" x14ac:dyDescent="0.3">
      <c r="A22" s="18" t="s">
        <v>17</v>
      </c>
      <c r="B22" s="10">
        <v>2000</v>
      </c>
      <c r="C22" s="10">
        <v>1500</v>
      </c>
      <c r="D22" s="10">
        <v>3500</v>
      </c>
      <c r="E22" s="11">
        <v>175</v>
      </c>
    </row>
    <row r="23" spans="1:5" ht="15" customHeight="1" x14ac:dyDescent="0.3">
      <c r="A23" s="18" t="s">
        <v>13</v>
      </c>
      <c r="B23" s="10">
        <v>2000</v>
      </c>
      <c r="C23" s="10">
        <v>1500</v>
      </c>
      <c r="D23" s="10">
        <v>3500</v>
      </c>
      <c r="E23" s="11">
        <v>175</v>
      </c>
    </row>
    <row r="24" spans="1:5" ht="15" customHeight="1" x14ac:dyDescent="0.3">
      <c r="A24" s="18" t="s">
        <v>14</v>
      </c>
      <c r="B24" s="10">
        <v>2000</v>
      </c>
      <c r="C24" s="10">
        <v>1500</v>
      </c>
      <c r="D24" s="10">
        <v>3500</v>
      </c>
      <c r="E24" s="11">
        <v>175</v>
      </c>
    </row>
    <row r="25" spans="1:5" ht="15" customHeight="1" x14ac:dyDescent="0.3">
      <c r="A25" s="18" t="s">
        <v>18</v>
      </c>
      <c r="B25" s="11">
        <v>0</v>
      </c>
      <c r="C25" s="10">
        <v>3000</v>
      </c>
      <c r="D25" s="10">
        <v>3000</v>
      </c>
      <c r="E25" s="11">
        <v>0</v>
      </c>
    </row>
    <row r="26" spans="1:5" ht="15" customHeight="1" x14ac:dyDescent="0.3">
      <c r="A26" s="18" t="s">
        <v>13</v>
      </c>
      <c r="B26" s="12"/>
      <c r="C26" s="10">
        <v>3000</v>
      </c>
      <c r="D26" s="10">
        <v>3000</v>
      </c>
      <c r="E26" s="12"/>
    </row>
    <row r="27" spans="1:5" ht="15" customHeight="1" x14ac:dyDescent="0.3">
      <c r="A27" s="18" t="s">
        <v>14</v>
      </c>
      <c r="B27" s="12"/>
      <c r="C27" s="10">
        <v>3000</v>
      </c>
      <c r="D27" s="10">
        <v>3000</v>
      </c>
      <c r="E27" s="12"/>
    </row>
    <row r="28" spans="1:5" ht="15" customHeight="1" x14ac:dyDescent="0.3">
      <c r="A28" s="18" t="s">
        <v>19</v>
      </c>
      <c r="B28" s="11">
        <v>0</v>
      </c>
      <c r="C28" s="10">
        <v>3000</v>
      </c>
      <c r="D28" s="10">
        <v>3000</v>
      </c>
      <c r="E28" s="11">
        <v>0</v>
      </c>
    </row>
    <row r="29" spans="1:5" ht="15" customHeight="1" x14ac:dyDescent="0.3">
      <c r="A29" s="18" t="s">
        <v>13</v>
      </c>
      <c r="B29" s="12"/>
      <c r="C29" s="10">
        <v>3000</v>
      </c>
      <c r="D29" s="10">
        <v>3000</v>
      </c>
      <c r="E29" s="12"/>
    </row>
    <row r="30" spans="1:5" ht="15" customHeight="1" x14ac:dyDescent="0.3">
      <c r="A30" s="18" t="s">
        <v>14</v>
      </c>
      <c r="B30" s="12"/>
      <c r="C30" s="10">
        <v>3000</v>
      </c>
      <c r="D30" s="10">
        <v>3000</v>
      </c>
      <c r="E30" s="12"/>
    </row>
    <row r="31" spans="1:5" ht="15" customHeight="1" x14ac:dyDescent="0.3">
      <c r="A31" s="17" t="s">
        <v>20</v>
      </c>
      <c r="B31" s="8">
        <v>146517</v>
      </c>
      <c r="C31" s="8">
        <v>38800</v>
      </c>
      <c r="D31" s="8">
        <v>185317</v>
      </c>
      <c r="E31" s="9">
        <v>126.48</v>
      </c>
    </row>
    <row r="32" spans="1:5" ht="15" customHeight="1" x14ac:dyDescent="0.3">
      <c r="A32" s="18" t="s">
        <v>12</v>
      </c>
      <c r="B32" s="10">
        <v>130117</v>
      </c>
      <c r="C32" s="10">
        <v>30000</v>
      </c>
      <c r="D32" s="10">
        <v>160117</v>
      </c>
      <c r="E32" s="11">
        <v>123.06</v>
      </c>
    </row>
    <row r="33" spans="1:5" ht="15" customHeight="1" x14ac:dyDescent="0.3">
      <c r="A33" s="18" t="s">
        <v>13</v>
      </c>
      <c r="B33" s="10">
        <v>130117</v>
      </c>
      <c r="C33" s="10">
        <v>30000</v>
      </c>
      <c r="D33" s="10">
        <v>160117</v>
      </c>
      <c r="E33" s="11">
        <v>123.06</v>
      </c>
    </row>
    <row r="34" spans="1:5" ht="15" customHeight="1" x14ac:dyDescent="0.3">
      <c r="A34" s="18" t="s">
        <v>21</v>
      </c>
      <c r="B34" s="10">
        <v>129597</v>
      </c>
      <c r="C34" s="10">
        <v>29900</v>
      </c>
      <c r="D34" s="10">
        <v>159497</v>
      </c>
      <c r="E34" s="11">
        <v>123.07</v>
      </c>
    </row>
    <row r="35" spans="1:5" ht="15" customHeight="1" x14ac:dyDescent="0.3">
      <c r="A35" s="18" t="s">
        <v>22</v>
      </c>
      <c r="B35" s="11">
        <v>520</v>
      </c>
      <c r="C35" s="11">
        <v>100</v>
      </c>
      <c r="D35" s="11">
        <v>620</v>
      </c>
      <c r="E35" s="11">
        <v>119.23</v>
      </c>
    </row>
    <row r="36" spans="1:5" ht="15" customHeight="1" x14ac:dyDescent="0.3">
      <c r="A36" s="18" t="s">
        <v>23</v>
      </c>
      <c r="B36" s="10">
        <v>1500</v>
      </c>
      <c r="C36" s="10">
        <v>1300</v>
      </c>
      <c r="D36" s="10">
        <v>2800</v>
      </c>
      <c r="E36" s="11">
        <v>186.67</v>
      </c>
    </row>
    <row r="37" spans="1:5" ht="15" customHeight="1" x14ac:dyDescent="0.3">
      <c r="A37" s="18" t="s">
        <v>13</v>
      </c>
      <c r="B37" s="10">
        <v>1500</v>
      </c>
      <c r="C37" s="10">
        <v>1300</v>
      </c>
      <c r="D37" s="10">
        <v>2800</v>
      </c>
      <c r="E37" s="11">
        <v>186.67</v>
      </c>
    </row>
    <row r="38" spans="1:5" ht="15" customHeight="1" x14ac:dyDescent="0.3">
      <c r="A38" s="18" t="s">
        <v>21</v>
      </c>
      <c r="B38" s="10">
        <v>1500</v>
      </c>
      <c r="C38" s="10">
        <v>1300</v>
      </c>
      <c r="D38" s="10">
        <v>2800</v>
      </c>
      <c r="E38" s="11">
        <v>186.67</v>
      </c>
    </row>
    <row r="39" spans="1:5" ht="15" customHeight="1" x14ac:dyDescent="0.3">
      <c r="A39" s="18" t="s">
        <v>15</v>
      </c>
      <c r="B39" s="10">
        <v>8900</v>
      </c>
      <c r="C39" s="10">
        <v>5000</v>
      </c>
      <c r="D39" s="10">
        <v>13900</v>
      </c>
      <c r="E39" s="11">
        <v>156.18</v>
      </c>
    </row>
    <row r="40" spans="1:5" ht="15" customHeight="1" x14ac:dyDescent="0.3">
      <c r="A40" s="18" t="s">
        <v>13</v>
      </c>
      <c r="B40" s="10">
        <v>8900</v>
      </c>
      <c r="C40" s="10">
        <v>5000</v>
      </c>
      <c r="D40" s="10">
        <v>13900</v>
      </c>
      <c r="E40" s="11">
        <v>156.18</v>
      </c>
    </row>
    <row r="41" spans="1:5" ht="15" customHeight="1" x14ac:dyDescent="0.3">
      <c r="A41" s="18" t="s">
        <v>21</v>
      </c>
      <c r="B41" s="10">
        <v>8400</v>
      </c>
      <c r="C41" s="10">
        <v>4500</v>
      </c>
      <c r="D41" s="10">
        <v>12900</v>
      </c>
      <c r="E41" s="11">
        <v>153.57</v>
      </c>
    </row>
    <row r="42" spans="1:5" ht="15" customHeight="1" x14ac:dyDescent="0.3">
      <c r="A42" s="18" t="s">
        <v>22</v>
      </c>
      <c r="B42" s="11">
        <v>500</v>
      </c>
      <c r="C42" s="11">
        <v>500</v>
      </c>
      <c r="D42" s="10">
        <v>1000</v>
      </c>
      <c r="E42" s="11">
        <v>200</v>
      </c>
    </row>
    <row r="43" spans="1:5" ht="15" customHeight="1" x14ac:dyDescent="0.3">
      <c r="A43" s="18" t="s">
        <v>17</v>
      </c>
      <c r="B43" s="10">
        <v>1000</v>
      </c>
      <c r="C43" s="11">
        <v>0</v>
      </c>
      <c r="D43" s="10">
        <v>1000</v>
      </c>
      <c r="E43" s="11">
        <v>100</v>
      </c>
    </row>
    <row r="44" spans="1:5" ht="15" customHeight="1" x14ac:dyDescent="0.3">
      <c r="A44" s="18" t="s">
        <v>13</v>
      </c>
      <c r="B44" s="10">
        <v>1000</v>
      </c>
      <c r="C44" s="12"/>
      <c r="D44" s="10">
        <v>1000</v>
      </c>
      <c r="E44" s="11">
        <v>100</v>
      </c>
    </row>
    <row r="45" spans="1:5" ht="15" customHeight="1" x14ac:dyDescent="0.3">
      <c r="A45" s="18" t="s">
        <v>21</v>
      </c>
      <c r="B45" s="10">
        <v>1000</v>
      </c>
      <c r="C45" s="12"/>
      <c r="D45" s="10">
        <v>1000</v>
      </c>
      <c r="E45" s="11">
        <v>100</v>
      </c>
    </row>
    <row r="46" spans="1:5" ht="15" customHeight="1" x14ac:dyDescent="0.3">
      <c r="A46" s="18" t="s">
        <v>24</v>
      </c>
      <c r="B46" s="10">
        <v>3000</v>
      </c>
      <c r="C46" s="10">
        <v>-3000</v>
      </c>
      <c r="D46" s="11">
        <v>0</v>
      </c>
      <c r="E46" s="11">
        <v>0</v>
      </c>
    </row>
    <row r="47" spans="1:5" ht="15" customHeight="1" x14ac:dyDescent="0.3">
      <c r="A47" s="18" t="s">
        <v>13</v>
      </c>
      <c r="B47" s="10">
        <v>3000</v>
      </c>
      <c r="C47" s="10">
        <v>-3000</v>
      </c>
      <c r="D47" s="12"/>
      <c r="E47" s="12"/>
    </row>
    <row r="48" spans="1:5" ht="15" customHeight="1" x14ac:dyDescent="0.3">
      <c r="A48" s="18" t="s">
        <v>21</v>
      </c>
      <c r="B48" s="10">
        <v>3000</v>
      </c>
      <c r="C48" s="10">
        <v>-3000</v>
      </c>
      <c r="D48" s="12"/>
      <c r="E48" s="12"/>
    </row>
    <row r="49" spans="1:5" ht="15" customHeight="1" x14ac:dyDescent="0.3">
      <c r="A49" s="18" t="s">
        <v>18</v>
      </c>
      <c r="B49" s="10">
        <v>2000</v>
      </c>
      <c r="C49" s="10">
        <v>2200</v>
      </c>
      <c r="D49" s="10">
        <v>4200</v>
      </c>
      <c r="E49" s="11">
        <v>210</v>
      </c>
    </row>
    <row r="50" spans="1:5" ht="15" customHeight="1" x14ac:dyDescent="0.3">
      <c r="A50" s="18" t="s">
        <v>13</v>
      </c>
      <c r="B50" s="10">
        <v>2000</v>
      </c>
      <c r="C50" s="10">
        <v>2200</v>
      </c>
      <c r="D50" s="10">
        <v>4200</v>
      </c>
      <c r="E50" s="11">
        <v>210</v>
      </c>
    </row>
    <row r="51" spans="1:5" ht="15" customHeight="1" x14ac:dyDescent="0.3">
      <c r="A51" s="18" t="s">
        <v>21</v>
      </c>
      <c r="B51" s="10">
        <v>2000</v>
      </c>
      <c r="C51" s="10">
        <v>2200</v>
      </c>
      <c r="D51" s="10">
        <v>4200</v>
      </c>
      <c r="E51" s="11">
        <v>210</v>
      </c>
    </row>
    <row r="52" spans="1:5" ht="15" customHeight="1" x14ac:dyDescent="0.3">
      <c r="A52" s="18" t="s">
        <v>19</v>
      </c>
      <c r="B52" s="11">
        <v>0</v>
      </c>
      <c r="C52" s="10">
        <v>3300</v>
      </c>
      <c r="D52" s="10">
        <v>3300</v>
      </c>
      <c r="E52" s="11">
        <v>0</v>
      </c>
    </row>
    <row r="53" spans="1:5" ht="15" customHeight="1" x14ac:dyDescent="0.3">
      <c r="A53" s="18" t="s">
        <v>13</v>
      </c>
      <c r="B53" s="12"/>
      <c r="C53" s="10">
        <v>3300</v>
      </c>
      <c r="D53" s="10">
        <v>3300</v>
      </c>
      <c r="E53" s="12"/>
    </row>
    <row r="54" spans="1:5" ht="15" customHeight="1" x14ac:dyDescent="0.3">
      <c r="A54" s="18" t="s">
        <v>21</v>
      </c>
      <c r="B54" s="12"/>
      <c r="C54" s="10">
        <v>3300</v>
      </c>
      <c r="D54" s="10">
        <v>3300</v>
      </c>
      <c r="E54" s="12"/>
    </row>
    <row r="55" spans="1:5" ht="15" customHeight="1" x14ac:dyDescent="0.3">
      <c r="A55" s="17" t="s">
        <v>25</v>
      </c>
      <c r="B55" s="8">
        <v>115280</v>
      </c>
      <c r="C55" s="8">
        <v>44090</v>
      </c>
      <c r="D55" s="8">
        <v>159370</v>
      </c>
      <c r="E55" s="9">
        <v>138.25</v>
      </c>
    </row>
    <row r="56" spans="1:5" ht="15" customHeight="1" x14ac:dyDescent="0.3">
      <c r="A56" s="18" t="s">
        <v>12</v>
      </c>
      <c r="B56" s="10">
        <v>20000</v>
      </c>
      <c r="C56" s="10">
        <v>5000</v>
      </c>
      <c r="D56" s="10">
        <v>25000</v>
      </c>
      <c r="E56" s="11">
        <v>125</v>
      </c>
    </row>
    <row r="57" spans="1:5" ht="15" customHeight="1" x14ac:dyDescent="0.3">
      <c r="A57" s="18" t="s">
        <v>13</v>
      </c>
      <c r="B57" s="10">
        <v>19600</v>
      </c>
      <c r="C57" s="10">
        <v>5000</v>
      </c>
      <c r="D57" s="10">
        <v>24600</v>
      </c>
      <c r="E57" s="11">
        <v>125.51</v>
      </c>
    </row>
    <row r="58" spans="1:5" ht="15" customHeight="1" x14ac:dyDescent="0.3">
      <c r="A58" s="18" t="s">
        <v>21</v>
      </c>
      <c r="B58" s="10">
        <v>19600</v>
      </c>
      <c r="C58" s="10">
        <v>5000</v>
      </c>
      <c r="D58" s="10">
        <v>24600</v>
      </c>
      <c r="E58" s="11">
        <v>125.51</v>
      </c>
    </row>
    <row r="59" spans="1:5" ht="15" customHeight="1" x14ac:dyDescent="0.3">
      <c r="A59" s="18" t="s">
        <v>26</v>
      </c>
      <c r="B59" s="11">
        <v>400</v>
      </c>
      <c r="C59" s="12"/>
      <c r="D59" s="11">
        <v>400</v>
      </c>
      <c r="E59" s="11">
        <v>100</v>
      </c>
    </row>
    <row r="60" spans="1:5" ht="15" customHeight="1" x14ac:dyDescent="0.3">
      <c r="A60" s="18" t="s">
        <v>27</v>
      </c>
      <c r="B60" s="11">
        <v>400</v>
      </c>
      <c r="C60" s="12"/>
      <c r="D60" s="11">
        <v>400</v>
      </c>
      <c r="E60" s="11">
        <v>100</v>
      </c>
    </row>
    <row r="61" spans="1:5" ht="15" customHeight="1" x14ac:dyDescent="0.3">
      <c r="A61" s="18" t="s">
        <v>23</v>
      </c>
      <c r="B61" s="10">
        <v>3500</v>
      </c>
      <c r="C61" s="10">
        <v>-2300</v>
      </c>
      <c r="D61" s="10">
        <v>1200</v>
      </c>
      <c r="E61" s="11">
        <v>34.29</v>
      </c>
    </row>
    <row r="62" spans="1:5" ht="15" customHeight="1" x14ac:dyDescent="0.3">
      <c r="A62" s="18" t="s">
        <v>13</v>
      </c>
      <c r="B62" s="10">
        <v>3500</v>
      </c>
      <c r="C62" s="10">
        <v>-2300</v>
      </c>
      <c r="D62" s="10">
        <v>1200</v>
      </c>
      <c r="E62" s="11">
        <v>34.29</v>
      </c>
    </row>
    <row r="63" spans="1:5" ht="15" customHeight="1" x14ac:dyDescent="0.3">
      <c r="A63" s="18" t="s">
        <v>21</v>
      </c>
      <c r="B63" s="10">
        <v>3500</v>
      </c>
      <c r="C63" s="10">
        <v>-2300</v>
      </c>
      <c r="D63" s="10">
        <v>1200</v>
      </c>
      <c r="E63" s="11">
        <v>34.29</v>
      </c>
    </row>
    <row r="64" spans="1:5" ht="15" customHeight="1" x14ac:dyDescent="0.3">
      <c r="A64" s="18" t="s">
        <v>15</v>
      </c>
      <c r="B64" s="10">
        <v>43770</v>
      </c>
      <c r="C64" s="10">
        <v>10000</v>
      </c>
      <c r="D64" s="10">
        <v>53770</v>
      </c>
      <c r="E64" s="11">
        <v>122.85</v>
      </c>
    </row>
    <row r="65" spans="1:5" ht="15" customHeight="1" x14ac:dyDescent="0.3">
      <c r="A65" s="18" t="s">
        <v>13</v>
      </c>
      <c r="B65" s="10">
        <v>43770</v>
      </c>
      <c r="C65" s="10">
        <v>10000</v>
      </c>
      <c r="D65" s="10">
        <v>53770</v>
      </c>
      <c r="E65" s="11">
        <v>122.85</v>
      </c>
    </row>
    <row r="66" spans="1:5" ht="15" customHeight="1" x14ac:dyDescent="0.3">
      <c r="A66" s="18" t="s">
        <v>21</v>
      </c>
      <c r="B66" s="10">
        <v>43770</v>
      </c>
      <c r="C66" s="10">
        <v>10000</v>
      </c>
      <c r="D66" s="10">
        <v>53770</v>
      </c>
      <c r="E66" s="11">
        <v>122.85</v>
      </c>
    </row>
    <row r="67" spans="1:5" ht="15" customHeight="1" x14ac:dyDescent="0.3">
      <c r="A67" s="18" t="s">
        <v>16</v>
      </c>
      <c r="B67" s="10">
        <v>43010</v>
      </c>
      <c r="C67" s="10">
        <v>18290</v>
      </c>
      <c r="D67" s="10">
        <v>61300</v>
      </c>
      <c r="E67" s="11">
        <v>142.52000000000001</v>
      </c>
    </row>
    <row r="68" spans="1:5" ht="15" customHeight="1" x14ac:dyDescent="0.3">
      <c r="A68" s="18" t="s">
        <v>13</v>
      </c>
      <c r="B68" s="10">
        <v>43010</v>
      </c>
      <c r="C68" s="10">
        <v>18290</v>
      </c>
      <c r="D68" s="10">
        <v>61300</v>
      </c>
      <c r="E68" s="11">
        <v>142.52000000000001</v>
      </c>
    </row>
    <row r="69" spans="1:5" ht="15" customHeight="1" x14ac:dyDescent="0.3">
      <c r="A69" s="18" t="s">
        <v>21</v>
      </c>
      <c r="B69" s="10">
        <v>43010</v>
      </c>
      <c r="C69" s="10">
        <v>18290</v>
      </c>
      <c r="D69" s="10">
        <v>61300</v>
      </c>
      <c r="E69" s="11">
        <v>142.52000000000001</v>
      </c>
    </row>
    <row r="70" spans="1:5" ht="15" customHeight="1" x14ac:dyDescent="0.3">
      <c r="A70" s="18" t="s">
        <v>17</v>
      </c>
      <c r="B70" s="10">
        <v>5000</v>
      </c>
      <c r="C70" s="11">
        <v>0</v>
      </c>
      <c r="D70" s="10">
        <v>5000</v>
      </c>
      <c r="E70" s="11">
        <v>100</v>
      </c>
    </row>
    <row r="71" spans="1:5" ht="15" customHeight="1" x14ac:dyDescent="0.3">
      <c r="A71" s="18" t="s">
        <v>13</v>
      </c>
      <c r="B71" s="10">
        <v>5000</v>
      </c>
      <c r="C71" s="12"/>
      <c r="D71" s="10">
        <v>5000</v>
      </c>
      <c r="E71" s="11">
        <v>100</v>
      </c>
    </row>
    <row r="72" spans="1:5" ht="15" customHeight="1" x14ac:dyDescent="0.3">
      <c r="A72" s="18" t="s">
        <v>21</v>
      </c>
      <c r="B72" s="10">
        <v>5000</v>
      </c>
      <c r="C72" s="12"/>
      <c r="D72" s="10">
        <v>5000</v>
      </c>
      <c r="E72" s="11">
        <v>100</v>
      </c>
    </row>
    <row r="73" spans="1:5" ht="15" customHeight="1" x14ac:dyDescent="0.3">
      <c r="A73" s="18" t="s">
        <v>19</v>
      </c>
      <c r="B73" s="11">
        <v>0</v>
      </c>
      <c r="C73" s="10">
        <v>13100</v>
      </c>
      <c r="D73" s="10">
        <v>13100</v>
      </c>
      <c r="E73" s="11">
        <v>0</v>
      </c>
    </row>
    <row r="74" spans="1:5" ht="15" customHeight="1" x14ac:dyDescent="0.3">
      <c r="A74" s="18" t="s">
        <v>13</v>
      </c>
      <c r="B74" s="12"/>
      <c r="C74" s="10">
        <v>13100</v>
      </c>
      <c r="D74" s="10">
        <v>13100</v>
      </c>
      <c r="E74" s="12"/>
    </row>
    <row r="75" spans="1:5" ht="15" customHeight="1" x14ac:dyDescent="0.3">
      <c r="A75" s="18" t="s">
        <v>21</v>
      </c>
      <c r="B75" s="12"/>
      <c r="C75" s="10">
        <v>13100</v>
      </c>
      <c r="D75" s="10">
        <v>13100</v>
      </c>
      <c r="E75" s="12"/>
    </row>
    <row r="76" spans="1:5" ht="15" customHeight="1" x14ac:dyDescent="0.3">
      <c r="A76" s="17" t="s">
        <v>28</v>
      </c>
      <c r="B76" s="8">
        <v>20000</v>
      </c>
      <c r="C76" s="7"/>
      <c r="D76" s="8">
        <v>20000</v>
      </c>
      <c r="E76" s="9">
        <v>100</v>
      </c>
    </row>
    <row r="77" spans="1:5" ht="15" customHeight="1" x14ac:dyDescent="0.3">
      <c r="A77" s="18" t="s">
        <v>12</v>
      </c>
      <c r="B77" s="10">
        <v>20000</v>
      </c>
      <c r="C77" s="11">
        <v>0</v>
      </c>
      <c r="D77" s="10">
        <v>20000</v>
      </c>
      <c r="E77" s="11">
        <v>100</v>
      </c>
    </row>
    <row r="78" spans="1:5" ht="15" customHeight="1" x14ac:dyDescent="0.3">
      <c r="A78" s="18" t="s">
        <v>13</v>
      </c>
      <c r="B78" s="10">
        <v>20000</v>
      </c>
      <c r="C78" s="12"/>
      <c r="D78" s="10">
        <v>20000</v>
      </c>
      <c r="E78" s="11">
        <v>100</v>
      </c>
    </row>
    <row r="79" spans="1:5" ht="15" customHeight="1" x14ac:dyDescent="0.3">
      <c r="A79" s="18" t="s">
        <v>21</v>
      </c>
      <c r="B79" s="10">
        <v>20000</v>
      </c>
      <c r="C79" s="12"/>
      <c r="D79" s="10">
        <v>20000</v>
      </c>
      <c r="E79" s="11">
        <v>100</v>
      </c>
    </row>
    <row r="80" spans="1:5" ht="15" customHeight="1" x14ac:dyDescent="0.3">
      <c r="A80" s="17" t="s">
        <v>29</v>
      </c>
      <c r="B80" s="8">
        <v>7000</v>
      </c>
      <c r="C80" s="8">
        <v>17500</v>
      </c>
      <c r="D80" s="8">
        <v>24500</v>
      </c>
      <c r="E80" s="9">
        <v>350</v>
      </c>
    </row>
    <row r="81" spans="1:5" ht="15" customHeight="1" x14ac:dyDescent="0.3">
      <c r="A81" s="18" t="s">
        <v>12</v>
      </c>
      <c r="B81" s="11">
        <v>0</v>
      </c>
      <c r="C81" s="10">
        <v>14000</v>
      </c>
      <c r="D81" s="10">
        <v>14000</v>
      </c>
      <c r="E81" s="11">
        <v>0</v>
      </c>
    </row>
    <row r="82" spans="1:5" ht="15" customHeight="1" x14ac:dyDescent="0.3">
      <c r="A82" s="18" t="s">
        <v>26</v>
      </c>
      <c r="B82" s="12"/>
      <c r="C82" s="10">
        <v>14000</v>
      </c>
      <c r="D82" s="10">
        <v>14000</v>
      </c>
      <c r="E82" s="12"/>
    </row>
    <row r="83" spans="1:5" ht="15" customHeight="1" x14ac:dyDescent="0.3">
      <c r="A83" s="18" t="s">
        <v>30</v>
      </c>
      <c r="B83" s="12"/>
      <c r="C83" s="11">
        <v>800</v>
      </c>
      <c r="D83" s="11">
        <v>800</v>
      </c>
      <c r="E83" s="12"/>
    </row>
    <row r="84" spans="1:5" ht="15" customHeight="1" x14ac:dyDescent="0.3">
      <c r="A84" s="18" t="s">
        <v>27</v>
      </c>
      <c r="B84" s="12"/>
      <c r="C84" s="10">
        <v>13200</v>
      </c>
      <c r="D84" s="10">
        <v>13200</v>
      </c>
      <c r="E84" s="12"/>
    </row>
    <row r="85" spans="1:5" ht="15" customHeight="1" x14ac:dyDescent="0.3">
      <c r="A85" s="18" t="s">
        <v>17</v>
      </c>
      <c r="B85" s="10">
        <v>2000</v>
      </c>
      <c r="C85" s="10">
        <v>-1500</v>
      </c>
      <c r="D85" s="11">
        <v>500</v>
      </c>
      <c r="E85" s="11">
        <v>25</v>
      </c>
    </row>
    <row r="86" spans="1:5" ht="15" customHeight="1" x14ac:dyDescent="0.3">
      <c r="A86" s="18" t="s">
        <v>26</v>
      </c>
      <c r="B86" s="10">
        <v>2000</v>
      </c>
      <c r="C86" s="10">
        <v>-1500</v>
      </c>
      <c r="D86" s="11">
        <v>500</v>
      </c>
      <c r="E86" s="11">
        <v>25</v>
      </c>
    </row>
    <row r="87" spans="1:5" ht="15" customHeight="1" x14ac:dyDescent="0.3">
      <c r="A87" s="18" t="s">
        <v>27</v>
      </c>
      <c r="B87" s="10">
        <v>2000</v>
      </c>
      <c r="C87" s="10">
        <v>-1500</v>
      </c>
      <c r="D87" s="11">
        <v>500</v>
      </c>
      <c r="E87" s="11">
        <v>25</v>
      </c>
    </row>
    <row r="88" spans="1:5" ht="15" customHeight="1" x14ac:dyDescent="0.3">
      <c r="A88" s="18" t="s">
        <v>18</v>
      </c>
      <c r="B88" s="10">
        <v>5000</v>
      </c>
      <c r="C88" s="10">
        <v>-5000</v>
      </c>
      <c r="D88" s="11">
        <v>0</v>
      </c>
      <c r="E88" s="11">
        <v>0</v>
      </c>
    </row>
    <row r="89" spans="1:5" ht="15" customHeight="1" x14ac:dyDescent="0.3">
      <c r="A89" s="18" t="s">
        <v>26</v>
      </c>
      <c r="B89" s="10">
        <v>5000</v>
      </c>
      <c r="C89" s="10">
        <v>-5000</v>
      </c>
      <c r="D89" s="12"/>
      <c r="E89" s="12"/>
    </row>
    <row r="90" spans="1:5" ht="15" customHeight="1" x14ac:dyDescent="0.3">
      <c r="A90" s="18" t="s">
        <v>27</v>
      </c>
      <c r="B90" s="10">
        <v>5000</v>
      </c>
      <c r="C90" s="10">
        <v>-5000</v>
      </c>
      <c r="D90" s="12"/>
      <c r="E90" s="12"/>
    </row>
    <row r="91" spans="1:5" ht="15" customHeight="1" x14ac:dyDescent="0.3">
      <c r="A91" s="18" t="s">
        <v>19</v>
      </c>
      <c r="B91" s="11">
        <v>0</v>
      </c>
      <c r="C91" s="10">
        <v>10000</v>
      </c>
      <c r="D91" s="10">
        <v>10000</v>
      </c>
      <c r="E91" s="11">
        <v>0</v>
      </c>
    </row>
    <row r="92" spans="1:5" ht="15" customHeight="1" x14ac:dyDescent="0.3">
      <c r="A92" s="18" t="s">
        <v>26</v>
      </c>
      <c r="B92" s="12"/>
      <c r="C92" s="10">
        <v>10000</v>
      </c>
      <c r="D92" s="10">
        <v>10000</v>
      </c>
      <c r="E92" s="12"/>
    </row>
    <row r="93" spans="1:5" ht="15" customHeight="1" x14ac:dyDescent="0.3">
      <c r="A93" s="18" t="s">
        <v>27</v>
      </c>
      <c r="B93" s="12"/>
      <c r="C93" s="10">
        <v>10000</v>
      </c>
      <c r="D93" s="10">
        <v>10000</v>
      </c>
      <c r="E93" s="12"/>
    </row>
  </sheetData>
  <mergeCells count="2">
    <mergeCell ref="A2:E4"/>
    <mergeCell ref="A5:E5"/>
  </mergeCells>
  <pageMargins left="0.70866141732283472" right="0.70866141732283472" top="0.74803149606299213" bottom="0.74803149606299213" header="0.31496062992125984" footer="0.31496062992125984"/>
  <pageSetup paperSize="9" scale="7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SAŽETAK</vt:lpstr>
      <vt:lpstr>Račun P i R ekonomska klasifika</vt:lpstr>
      <vt:lpstr>P i R po izvorima</vt:lpstr>
      <vt:lpstr>R prema funkcijskoj klasifikaci</vt:lpstr>
      <vt:lpstr>Posebni dio</vt:lpstr>
      <vt:lpstr>'Posebni dio'!Print_Titles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2024-11-26T14:41:46Z</dcterms:modified>
</cp:coreProperties>
</file>