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torac-kusic\Desktop\PNY UFD30 - 26.11.2024\Rebalans\2024\2. rebalans\"/>
    </mc:Choice>
  </mc:AlternateContent>
  <bookViews>
    <workbookView xWindow="0" yWindow="0" windowWidth="30720" windowHeight="13704" activeTab="1"/>
  </bookViews>
  <sheets>
    <sheet name="Sažetak " sheetId="5" r:id="rId1"/>
    <sheet name="P i R prema ek.klasifikaciji" sheetId="4" r:id="rId2"/>
    <sheet name="P i R prema IF" sheetId="3" r:id="rId3"/>
    <sheet name="R prema funkcijskoj klasifikaci" sheetId="2" r:id="rId4"/>
    <sheet name="Posebni dio" sheetId="1" r:id="rId5"/>
  </sheets>
  <definedNames>
    <definedName name="_xlnm.Print_Area" localSheetId="0">'Sažetak '!$A$1:$D$36</definedName>
    <definedName name="_xlnm.Print_Titles" localSheetId="4">'Posebni dio'!$6:$6</definedName>
  </definedNames>
  <calcPr calcId="152511"/>
</workbook>
</file>

<file path=xl/calcChain.xml><?xml version="1.0" encoding="utf-8"?>
<calcChain xmlns="http://schemas.openxmlformats.org/spreadsheetml/2006/main">
  <c r="D32" i="5" l="1"/>
  <c r="C31" i="5"/>
  <c r="B32" i="5"/>
  <c r="D15" i="5" l="1"/>
  <c r="D14" i="5"/>
  <c r="D13" i="5" s="1"/>
  <c r="B15" i="5"/>
  <c r="C15" i="5" s="1"/>
  <c r="B14" i="5"/>
  <c r="B13" i="5" s="1"/>
  <c r="D10" i="5"/>
  <c r="D9" i="5" s="1"/>
  <c r="D16" i="5" s="1"/>
  <c r="C16" i="5" s="1"/>
  <c r="C25" i="5" s="1"/>
  <c r="B9" i="5"/>
  <c r="B16" i="5" s="1"/>
  <c r="B25" i="5" s="1"/>
  <c r="B10" i="5"/>
  <c r="B33" i="5" l="1"/>
  <c r="C10" i="5"/>
  <c r="C9" i="5" s="1"/>
  <c r="D25" i="5"/>
  <c r="C13" i="5"/>
  <c r="C14" i="5"/>
  <c r="D33" i="5"/>
  <c r="E9" i="4"/>
  <c r="D9" i="4"/>
  <c r="C9" i="4"/>
  <c r="D8" i="3"/>
  <c r="E8" i="3"/>
  <c r="C8" i="3"/>
  <c r="C33" i="5" l="1"/>
</calcChain>
</file>

<file path=xl/sharedStrings.xml><?xml version="1.0" encoding="utf-8"?>
<sst xmlns="http://schemas.openxmlformats.org/spreadsheetml/2006/main" count="361" uniqueCount="115">
  <si>
    <t>Šifra</t>
  </si>
  <si>
    <t>Naziv</t>
  </si>
  <si>
    <t>UPRAVNI ODJEL ZA ODGOJ I OBRAZOVANJE, KULTURU, SPORT I MLADE</t>
  </si>
  <si>
    <t>11</t>
  </si>
  <si>
    <t>ART KINO - JAVNA USTANOVA U KULTURI</t>
  </si>
  <si>
    <t>ART-kino javna ustanova u kulturi</t>
  </si>
  <si>
    <t>1232</t>
  </si>
  <si>
    <t>REDOVNA DJELATNOST USTANOVE</t>
  </si>
  <si>
    <t>A123201</t>
  </si>
  <si>
    <t>STRUČNO, ADMINISTRATIVNO I TEHNIČKO OSOBLJE</t>
  </si>
  <si>
    <t>OPĆI PRIHODI I PRIMICI</t>
  </si>
  <si>
    <t>3</t>
  </si>
  <si>
    <t>Rashodi poslovanja</t>
  </si>
  <si>
    <t>31</t>
  </si>
  <si>
    <t>Rashodi za zaposlene</t>
  </si>
  <si>
    <t>44</t>
  </si>
  <si>
    <t>PRIHODI ZA POSEBNE NAMJENE - PRORAČUNSKI KORISNICI</t>
  </si>
  <si>
    <t>62</t>
  </si>
  <si>
    <t>DONACIJE - PRORAČUNSKI KORISNICI</t>
  </si>
  <si>
    <t>94</t>
  </si>
  <si>
    <t>VIŠAK - PRIHODI ZA POSEBNE NAMJENE</t>
  </si>
  <si>
    <t>96</t>
  </si>
  <si>
    <t>VIŠAK - DONACIJE</t>
  </si>
  <si>
    <t>A123202</t>
  </si>
  <si>
    <t>32</t>
  </si>
  <si>
    <t>Materijalni rashodi</t>
  </si>
  <si>
    <t>34</t>
  </si>
  <si>
    <t>Financijski rashodi</t>
  </si>
  <si>
    <t>VLASTITI PRIHODI - PRORAČUNSKI KORISNICI</t>
  </si>
  <si>
    <t>57</t>
  </si>
  <si>
    <t>POMOĆI - PRORAČUNSKI KORISNICI</t>
  </si>
  <si>
    <t>93</t>
  </si>
  <si>
    <t>VIŠAK - VLASTITI PRIHODI</t>
  </si>
  <si>
    <t>A123203</t>
  </si>
  <si>
    <t>PROGRAMSKE AKTIVNOSTI USTANOVE</t>
  </si>
  <si>
    <t>4</t>
  </si>
  <si>
    <t>Rashodi za nabavu nefinancijske imovine</t>
  </si>
  <si>
    <t>42</t>
  </si>
  <si>
    <t>Rashodi za nabavu proizvedene dugotrajne imovine</t>
  </si>
  <si>
    <t>A123209</t>
  </si>
  <si>
    <t>LJETNI PROGRAM</t>
  </si>
  <si>
    <t>K123204</t>
  </si>
  <si>
    <t>NABAVA OPREME</t>
  </si>
  <si>
    <t>41</t>
  </si>
  <si>
    <t>Rashodi za nabavu neproizvedene dugotrajne imovine</t>
  </si>
  <si>
    <t>1417</t>
  </si>
  <si>
    <t>EUROPSKI PROJEKTI</t>
  </si>
  <si>
    <t>Plan 2024.</t>
  </si>
  <si>
    <t>Povećanje/Smanjenje</t>
  </si>
  <si>
    <t>Novi plan 2024.</t>
  </si>
  <si>
    <t>Razdjel: 106</t>
  </si>
  <si>
    <t>Glava: 11</t>
  </si>
  <si>
    <t>Izvor: 11</t>
  </si>
  <si>
    <t>Izvor: 44</t>
  </si>
  <si>
    <t>Izvor: 62</t>
  </si>
  <si>
    <t>Izvor: 94</t>
  </si>
  <si>
    <t>Izvor: 96</t>
  </si>
  <si>
    <t>Izvor: 31</t>
  </si>
  <si>
    <t>Izvor: 57</t>
  </si>
  <si>
    <t>Izvor: 93</t>
  </si>
  <si>
    <t>II. POSEBNI DIO</t>
  </si>
  <si>
    <t>Prijedlog drugih izmjena i dopuna financijskog plana Art-kina za 2024. godinu</t>
  </si>
  <si>
    <t>1</t>
  </si>
  <si>
    <t>VLASTITI PRIHODI</t>
  </si>
  <si>
    <t>PRIHODI ZA POSEBNE NAMJENE</t>
  </si>
  <si>
    <t>5</t>
  </si>
  <si>
    <t>POMOĆI</t>
  </si>
  <si>
    <t>6</t>
  </si>
  <si>
    <t>DONACIJE</t>
  </si>
  <si>
    <t>9</t>
  </si>
  <si>
    <t>PRENESENA SREDSTVA IZ PRETHODNE GODINE</t>
  </si>
  <si>
    <t>Službe kulture</t>
  </si>
  <si>
    <t>082</t>
  </si>
  <si>
    <t>REKREACIJA, KULTURA, RELIGIJA</t>
  </si>
  <si>
    <t>08</t>
  </si>
  <si>
    <t xml:space="preserve">UKUPNO RASHODI </t>
  </si>
  <si>
    <t>Razred/skupina</t>
  </si>
  <si>
    <t>Povećanje/ Smanjenje</t>
  </si>
  <si>
    <t>A3. RASHODI PREMA FUNKCIJSKOJ KLASIFIKACIJI</t>
  </si>
  <si>
    <t>UKUPNO PRIHODI</t>
  </si>
  <si>
    <t>A2. PRIHODI I RASHODI PREMA IZVORIMA FINANCIRANJA</t>
  </si>
  <si>
    <t>UKUPNO RASHODI</t>
  </si>
  <si>
    <t>A1. PRIHODI I RASHODI PREMA EKONOMSKOJ KLASIFIKACIJI</t>
  </si>
  <si>
    <t>Prihodi poslovanja</t>
  </si>
  <si>
    <t>63</t>
  </si>
  <si>
    <t>Pomoći iz inozemstva i od subjekata unutar općeg proračuna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</si>
  <si>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</si>
  <si>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</si>
  <si>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</si>
  <si>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 te povrati po protestiranim jamstvima</t>
  </si>
  <si>
    <t>67</t>
  </si>
  <si>
    <t>Prihodi iz nadležnog proračuna i od HZZO-a temeljem ugovornih obveza</t>
  </si>
  <si>
    <t>Vlastiti izvori</t>
  </si>
  <si>
    <t>92</t>
  </si>
  <si>
    <t>Rezultat poslovanja</t>
  </si>
  <si>
    <t>FINANCIJSKI PLAN ART-KINA 
ZA 2025. I PROJEKCIJE ZA 2026. I 2027. GODINU</t>
  </si>
  <si>
    <t>I. OPĆI DIO</t>
  </si>
  <si>
    <t>A) SAŽETAK RAČUNA PRIHODA I RASHODA</t>
  </si>
  <si>
    <t>Razred i naziv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</si>
  <si>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</si>
  <si>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</si>
  <si>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</si>
  <si>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</si>
  <si>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</si>
  <si>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</si>
  <si>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 - VIŠAK/MANJAK</t>
  </si>
  <si>
    <t>B) SAŽETAK RAČUNA FINANCIRANJA</t>
  </si>
  <si>
    <t>8 PRIMICI OD FINANCIJSKE IMOVINE I ZADUŽIVANJA</t>
  </si>
  <si>
    <t>5 IZDACI ZA FINANCIJSKU IMOVINU I OTPLATE ZAJMOVE</t>
  </si>
  <si>
    <t>NETO FINANCIRANJE</t>
  </si>
  <si>
    <t>RAZLIKA  - VIŠAK/MANJAK + NETO FINANCIRANJE</t>
  </si>
  <si>
    <t>C) PRENESENI VIŠAK ILI PRENESENI MANJAK</t>
  </si>
  <si>
    <t>PRIJENOS VIŠKA/MANJKA IZ PRETHODNIH GODINA</t>
  </si>
  <si>
    <t>PRIJENOS VIŠKA/MANJKA U SLJEDEĆE RAZDOBLJE</t>
  </si>
  <si>
    <t>VIŠAK/MANJAK + NETO FINANCIRANJE + PRIJENOS VIŠKA/ MANJKA IZ PRETHODNIH GODINA - PRIJENOS VIŠKA/ MANJKA U SLJEDEĆE RAZDOBLJE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</si>
</sst>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.00#####"/>
  </numFmts>
  <fonts count="11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i/>
      <sz val="9"/>
      <name val="Calibri"/>
      <family val="2"/>
      <charset val="238"/>
    </font>
    <font>
      <i/>
      <sz val="9"/>
      <color indexed="8"/>
      <name val="Calibri"/>
      <family val="2"/>
      <charset val="238"/>
      <scheme val="minor"/>
    </font>
    <font>
      <i/>
      <sz val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DDEBF7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/>
    <xf numFmtId="0" fontId="2" fillId="2" borderId="0"/>
    <xf numFmtId="0" fontId="2" fillId="2" borderId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164" fontId="4" fillId="0" borderId="3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wrapText="1"/>
    </xf>
    <xf numFmtId="164" fontId="5" fillId="0" borderId="3" xfId="0" applyNumberFormat="1" applyFont="1" applyFill="1" applyBorder="1" applyAlignment="1">
      <alignment horizontal="right"/>
    </xf>
    <xf numFmtId="0" fontId="0" fillId="0" borderId="3" xfId="0" applyFill="1" applyBorder="1"/>
    <xf numFmtId="16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wrapText="1"/>
    </xf>
    <xf numFmtId="0" fontId="2" fillId="2" borderId="0" xfId="1"/>
    <xf numFmtId="0" fontId="1" fillId="0" borderId="2" xfId="1" applyFont="1" applyFill="1" applyBorder="1"/>
    <xf numFmtId="0" fontId="1" fillId="0" borderId="3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/>
    </xf>
    <xf numFmtId="0" fontId="2" fillId="0" borderId="3" xfId="1" applyFill="1" applyBorder="1"/>
    <xf numFmtId="0" fontId="0" fillId="0" borderId="3" xfId="1" applyFont="1" applyFill="1" applyBorder="1"/>
    <xf numFmtId="164" fontId="2" fillId="0" borderId="3" xfId="1" applyNumberFormat="1" applyFill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7" fillId="0" borderId="0" xfId="0" applyFont="1"/>
    <xf numFmtId="0" fontId="2" fillId="2" borderId="0" xfId="2"/>
    <xf numFmtId="0" fontId="2" fillId="2" borderId="0" xfId="2" applyFill="1"/>
    <xf numFmtId="0" fontId="1" fillId="2" borderId="2" xfId="2" applyFont="1" applyFill="1" applyBorder="1"/>
    <xf numFmtId="164" fontId="2" fillId="2" borderId="3" xfId="2" applyNumberFormat="1" applyFill="1" applyBorder="1" applyAlignment="1">
      <alignment horizontal="right"/>
    </xf>
    <xf numFmtId="0" fontId="2" fillId="2" borderId="3" xfId="2" applyFill="1" applyBorder="1"/>
    <xf numFmtId="0" fontId="1" fillId="2" borderId="3" xfId="2" applyFont="1" applyFill="1" applyBorder="1" applyAlignment="1">
      <alignment horizontal="center"/>
    </xf>
    <xf numFmtId="0" fontId="2" fillId="2" borderId="3" xfId="2" applyFill="1" applyBorder="1" applyAlignment="1">
      <alignment horizontal="right"/>
    </xf>
    <xf numFmtId="0" fontId="4" fillId="2" borderId="3" xfId="2" applyFont="1" applyFill="1" applyBorder="1"/>
    <xf numFmtId="164" fontId="4" fillId="2" borderId="3" xfId="2" applyNumberFormat="1" applyFont="1" applyFill="1" applyBorder="1" applyAlignment="1">
      <alignment horizontal="right"/>
    </xf>
    <xf numFmtId="0" fontId="4" fillId="2" borderId="0" xfId="2" applyFont="1"/>
    <xf numFmtId="0" fontId="2" fillId="2" borderId="2" xfId="2" applyFill="1" applyBorder="1" applyAlignment="1">
      <alignment horizontal="right"/>
    </xf>
    <xf numFmtId="0" fontId="2" fillId="2" borderId="2" xfId="2" applyFill="1" applyBorder="1"/>
    <xf numFmtId="164" fontId="2" fillId="2" borderId="2" xfId="2" applyNumberFormat="1" applyFill="1" applyBorder="1" applyAlignment="1">
      <alignment horizontal="right"/>
    </xf>
    <xf numFmtId="0" fontId="2" fillId="2" borderId="1" xfId="2" applyFill="1" applyBorder="1" applyAlignment="1">
      <alignment horizontal="right"/>
    </xf>
    <xf numFmtId="0" fontId="2" fillId="2" borderId="1" xfId="2" applyFill="1" applyBorder="1"/>
    <xf numFmtId="164" fontId="2" fillId="2" borderId="1" xfId="2" applyNumberForma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164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4" fillId="2" borderId="3" xfId="0" applyFont="1" applyFill="1" applyBorder="1"/>
    <xf numFmtId="164" fontId="4" fillId="2" borderId="3" xfId="0" applyNumberFormat="1" applyFont="1" applyFill="1" applyBorder="1" applyAlignment="1">
      <alignment horizontal="right"/>
    </xf>
    <xf numFmtId="0" fontId="2" fillId="2" borderId="0" xfId="3"/>
    <xf numFmtId="0" fontId="1" fillId="0" borderId="2" xfId="3" applyFont="1" applyFill="1" applyBorder="1"/>
    <xf numFmtId="0" fontId="4" fillId="0" borderId="0" xfId="3" applyFont="1" applyFill="1"/>
    <xf numFmtId="0" fontId="4" fillId="2" borderId="0" xfId="3" applyFont="1"/>
    <xf numFmtId="0" fontId="0" fillId="2" borderId="3" xfId="0" applyFill="1" applyBorder="1" applyAlignment="1">
      <alignment wrapText="1"/>
    </xf>
    <xf numFmtId="0" fontId="0" fillId="2" borderId="2" xfId="0" applyFill="1" applyBorder="1"/>
    <xf numFmtId="164" fontId="0" fillId="2" borderId="2" xfId="0" applyNumberFormat="1" applyFill="1" applyBorder="1" applyAlignment="1">
      <alignment horizontal="right"/>
    </xf>
    <xf numFmtId="0" fontId="0" fillId="2" borderId="0" xfId="0" applyFill="1" applyBorder="1"/>
    <xf numFmtId="164" fontId="0" fillId="2" borderId="0" xfId="0" applyNumberFormat="1" applyFill="1" applyBorder="1" applyAlignment="1">
      <alignment horizontal="righ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0" fontId="4" fillId="2" borderId="0" xfId="1" applyFont="1"/>
    <xf numFmtId="0" fontId="4" fillId="0" borderId="3" xfId="3" applyFont="1" applyFill="1" applyBorder="1"/>
    <xf numFmtId="164" fontId="4" fillId="0" borderId="3" xfId="3" applyNumberFormat="1" applyFont="1" applyFill="1" applyBorder="1" applyAlignment="1">
      <alignment horizontal="right"/>
    </xf>
    <xf numFmtId="0" fontId="2" fillId="0" borderId="3" xfId="3" applyFill="1" applyBorder="1"/>
    <xf numFmtId="164" fontId="2" fillId="0" borderId="3" xfId="3" applyNumberFormat="1" applyFill="1" applyBorder="1" applyAlignment="1">
      <alignment horizontal="right"/>
    </xf>
    <xf numFmtId="0" fontId="1" fillId="2" borderId="3" xfId="1" applyFont="1" applyBorder="1" applyAlignment="1">
      <alignment horizontal="center" wrapText="1"/>
    </xf>
    <xf numFmtId="0" fontId="8" fillId="2" borderId="3" xfId="1" applyFont="1" applyBorder="1" applyAlignment="1">
      <alignment horizontal="center"/>
    </xf>
    <xf numFmtId="0" fontId="8" fillId="2" borderId="3" xfId="1" applyFont="1" applyBorder="1" applyAlignment="1">
      <alignment horizontal="center" wrapText="1"/>
    </xf>
    <xf numFmtId="0" fontId="0" fillId="2" borderId="3" xfId="1" applyFont="1" applyBorder="1"/>
    <xf numFmtId="164" fontId="9" fillId="2" borderId="3" xfId="1" applyNumberFormat="1" applyFont="1" applyBorder="1" applyAlignment="1">
      <alignment horizontal="right"/>
    </xf>
    <xf numFmtId="164" fontId="2" fillId="2" borderId="3" xfId="1" applyNumberFormat="1" applyBorder="1" applyAlignment="1">
      <alignment horizontal="right"/>
    </xf>
    <xf numFmtId="0" fontId="0" fillId="2" borderId="3" xfId="1" applyFont="1" applyBorder="1" applyAlignment="1">
      <alignment wrapText="1"/>
    </xf>
    <xf numFmtId="164" fontId="10" fillId="2" borderId="3" xfId="1" applyNumberFormat="1" applyFont="1" applyBorder="1" applyAlignment="1">
      <alignment horizontal="right"/>
    </xf>
    <xf numFmtId="164" fontId="2" fillId="2" borderId="0" xfId="1" applyNumberFormat="1"/>
    <xf numFmtId="0" fontId="0" fillId="2" borderId="2" xfId="1" applyFont="1" applyBorder="1"/>
    <xf numFmtId="164" fontId="10" fillId="2" borderId="2" xfId="1" applyNumberFormat="1" applyFont="1" applyBorder="1" applyAlignment="1">
      <alignment horizontal="right"/>
    </xf>
    <xf numFmtId="164" fontId="2" fillId="2" borderId="2" xfId="1" applyNumberFormat="1" applyBorder="1" applyAlignment="1">
      <alignment horizontal="right"/>
    </xf>
    <xf numFmtId="164" fontId="9" fillId="2" borderId="3" xfId="1" applyNumberFormat="1" applyFont="1" applyFill="1" applyBorder="1" applyAlignment="1">
      <alignment horizontal="right"/>
    </xf>
    <xf numFmtId="0" fontId="4" fillId="2" borderId="0" xfId="1" applyFont="1" applyAlignment="1">
      <alignment horizontal="center" wrapText="1"/>
    </xf>
    <xf numFmtId="4" fontId="2" fillId="2" borderId="3" xfId="1" applyNumberFormat="1" applyBorder="1"/>
    <xf numFmtId="4" fontId="2" fillId="2" borderId="3" xfId="1" applyNumberFormat="1" applyFill="1" applyBorder="1" applyAlignment="1">
      <alignment horizontal="right"/>
    </xf>
    <xf numFmtId="164" fontId="2" fillId="2" borderId="3" xfId="1" applyNumberFormat="1" applyFill="1" applyBorder="1" applyAlignment="1">
      <alignment horizontal="right"/>
    </xf>
    <xf numFmtId="0" fontId="2" fillId="2" borderId="2" xfId="1" applyBorder="1"/>
    <xf numFmtId="164" fontId="0" fillId="2" borderId="3" xfId="1" applyNumberFormat="1" applyFont="1" applyBorder="1" applyAlignment="1">
      <alignment horizontal="right"/>
    </xf>
    <xf numFmtId="4" fontId="2" fillId="2" borderId="0" xfId="1" applyNumberFormat="1"/>
    <xf numFmtId="2" fontId="4" fillId="2" borderId="0" xfId="1" applyNumberFormat="1" applyFont="1" applyAlignment="1">
      <alignment horizontal="center" vertical="center" wrapText="1"/>
    </xf>
    <xf numFmtId="2" fontId="3" fillId="2" borderId="0" xfId="1" applyNumberFormat="1" applyFont="1" applyAlignment="1">
      <alignment horizontal="center" vertical="center" wrapText="1"/>
    </xf>
    <xf numFmtId="0" fontId="4" fillId="2" borderId="0" xfId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I30" sqref="I30"/>
    </sheetView>
  </sheetViews>
  <sheetFormatPr defaultRowHeight="14.4" x14ac:dyDescent="0.3"/>
  <cols>
    <col min="1" max="1" width="35.77734375" style="18" customWidth="1"/>
    <col min="2" max="2" width="10.6640625" style="18" bestFit="1" customWidth="1"/>
    <col min="3" max="3" width="13.33203125" style="18" customWidth="1"/>
    <col min="4" max="4" width="10" style="18" bestFit="1" customWidth="1"/>
    <col min="5" max="6" width="8.88671875" style="18"/>
    <col min="7" max="7" width="9.77734375" style="18" bestFit="1" customWidth="1"/>
    <col min="8" max="16384" width="8.88671875" style="18"/>
  </cols>
  <sheetData>
    <row r="1" spans="1:7" x14ac:dyDescent="0.3">
      <c r="A1" s="86" t="s">
        <v>95</v>
      </c>
      <c r="B1" s="87"/>
      <c r="C1" s="87"/>
      <c r="D1" s="87"/>
    </row>
    <row r="2" spans="1:7" x14ac:dyDescent="0.3">
      <c r="A2" s="87"/>
      <c r="B2" s="87"/>
      <c r="C2" s="87"/>
      <c r="D2" s="87"/>
    </row>
    <row r="4" spans="1:7" x14ac:dyDescent="0.3">
      <c r="A4" s="88" t="s">
        <v>96</v>
      </c>
      <c r="B4" s="88"/>
      <c r="C4" s="88"/>
      <c r="D4" s="88"/>
    </row>
    <row r="5" spans="1:7" x14ac:dyDescent="0.3">
      <c r="A5" s="88" t="s">
        <v>97</v>
      </c>
      <c r="B5" s="88"/>
      <c r="C5" s="88"/>
      <c r="D5" s="88"/>
    </row>
    <row r="7" spans="1:7" ht="36.6" customHeight="1" x14ac:dyDescent="0.3">
      <c r="A7" s="66" t="s">
        <v>98</v>
      </c>
      <c r="B7" s="6" t="s">
        <v>47</v>
      </c>
      <c r="C7" s="6" t="s">
        <v>77</v>
      </c>
      <c r="D7" s="6" t="s">
        <v>49</v>
      </c>
    </row>
    <row r="8" spans="1:7" x14ac:dyDescent="0.3">
      <c r="A8" s="67">
        <v>1</v>
      </c>
      <c r="B8" s="68">
        <v>3</v>
      </c>
      <c r="C8" s="68">
        <v>4</v>
      </c>
      <c r="D8" s="67">
        <v>5</v>
      </c>
    </row>
    <row r="9" spans="1:7" x14ac:dyDescent="0.3">
      <c r="A9" s="69" t="s">
        <v>99</v>
      </c>
      <c r="B9" s="70">
        <f>B10</f>
        <v>782372</v>
      </c>
      <c r="C9" s="71">
        <f>C10</f>
        <v>112636</v>
      </c>
      <c r="D9" s="71">
        <f>D10</f>
        <v>895008</v>
      </c>
    </row>
    <row r="10" spans="1:7" x14ac:dyDescent="0.3">
      <c r="A10" s="69" t="s">
        <v>100</v>
      </c>
      <c r="B10" s="70">
        <f>'P i R prema ek.klasifikaciji'!C10</f>
        <v>782372</v>
      </c>
      <c r="C10" s="84">
        <f>D10-B10</f>
        <v>112636</v>
      </c>
      <c r="D10" s="71">
        <f>'P i R prema ek.klasifikaciji'!E10</f>
        <v>895008</v>
      </c>
    </row>
    <row r="11" spans="1:7" ht="28.95" customHeight="1" x14ac:dyDescent="0.3">
      <c r="A11" s="72" t="s">
        <v>101</v>
      </c>
      <c r="B11" s="73"/>
      <c r="C11" s="71"/>
      <c r="D11" s="71"/>
      <c r="G11" s="74"/>
    </row>
    <row r="12" spans="1:7" x14ac:dyDescent="0.3">
      <c r="A12" s="75"/>
      <c r="B12" s="76"/>
      <c r="C12" s="77"/>
      <c r="D12" s="77"/>
    </row>
    <row r="13" spans="1:7" x14ac:dyDescent="0.3">
      <c r="A13" s="69" t="s">
        <v>102</v>
      </c>
      <c r="B13" s="70">
        <f>B14+B15</f>
        <v>818972</v>
      </c>
      <c r="C13" s="84">
        <f>D13-B13</f>
        <v>117136</v>
      </c>
      <c r="D13" s="70">
        <f t="shared" ref="D13" si="0">D14+D15</f>
        <v>936108</v>
      </c>
    </row>
    <row r="14" spans="1:7" x14ac:dyDescent="0.3">
      <c r="A14" s="69" t="s">
        <v>103</v>
      </c>
      <c r="B14" s="70">
        <f>'P i R prema ek.klasifikaciji'!C27</f>
        <v>794072</v>
      </c>
      <c r="C14" s="84">
        <f t="shared" ref="C14:C15" si="1">D14-B14</f>
        <v>108220</v>
      </c>
      <c r="D14" s="71">
        <f>'P i R prema ek.klasifikaciji'!E27</f>
        <v>902292</v>
      </c>
    </row>
    <row r="15" spans="1:7" ht="28.95" customHeight="1" x14ac:dyDescent="0.3">
      <c r="A15" s="72" t="s">
        <v>104</v>
      </c>
      <c r="B15" s="70">
        <f>'P i R prema ek.klasifikaciji'!C31</f>
        <v>24900</v>
      </c>
      <c r="C15" s="84">
        <f t="shared" si="1"/>
        <v>8916</v>
      </c>
      <c r="D15" s="71">
        <f>'P i R prema ek.klasifikaciji'!E31</f>
        <v>33816</v>
      </c>
    </row>
    <row r="16" spans="1:7" x14ac:dyDescent="0.3">
      <c r="A16" s="69" t="s">
        <v>105</v>
      </c>
      <c r="B16" s="78">
        <f>B9-B13</f>
        <v>-36600</v>
      </c>
      <c r="C16" s="84">
        <f>D16-B16</f>
        <v>-4500</v>
      </c>
      <c r="D16" s="78">
        <f>D9-D13</f>
        <v>-41100</v>
      </c>
    </row>
    <row r="19" spans="1:4" x14ac:dyDescent="0.3">
      <c r="A19" s="88" t="s">
        <v>106</v>
      </c>
      <c r="B19" s="88"/>
      <c r="C19" s="88"/>
      <c r="D19" s="88"/>
    </row>
    <row r="20" spans="1:4" x14ac:dyDescent="0.3">
      <c r="A20" s="79"/>
      <c r="B20" s="79"/>
      <c r="C20" s="79"/>
      <c r="D20" s="79"/>
    </row>
    <row r="21" spans="1:4" ht="28.8" x14ac:dyDescent="0.3">
      <c r="A21" s="66" t="s">
        <v>98</v>
      </c>
      <c r="B21" s="6" t="s">
        <v>47</v>
      </c>
      <c r="C21" s="6" t="s">
        <v>77</v>
      </c>
      <c r="D21" s="6" t="s">
        <v>49</v>
      </c>
    </row>
    <row r="22" spans="1:4" ht="28.95" customHeight="1" x14ac:dyDescent="0.3">
      <c r="A22" s="72" t="s">
        <v>107</v>
      </c>
      <c r="B22" s="71"/>
      <c r="C22" s="71"/>
      <c r="D22" s="71"/>
    </row>
    <row r="23" spans="1:4" ht="28.95" customHeight="1" x14ac:dyDescent="0.3">
      <c r="A23" s="72" t="s">
        <v>108</v>
      </c>
      <c r="B23" s="71"/>
      <c r="C23" s="71"/>
      <c r="D23" s="71"/>
    </row>
    <row r="24" spans="1:4" x14ac:dyDescent="0.3">
      <c r="A24" s="69" t="s">
        <v>109</v>
      </c>
      <c r="B24" s="71"/>
      <c r="C24" s="71"/>
      <c r="D24" s="71"/>
    </row>
    <row r="25" spans="1:4" ht="28.8" x14ac:dyDescent="0.3">
      <c r="A25" s="72" t="s">
        <v>110</v>
      </c>
      <c r="B25" s="71">
        <f>B16+B24</f>
        <v>-36600</v>
      </c>
      <c r="C25" s="71">
        <f t="shared" ref="C25:D25" si="2">C16+C24</f>
        <v>-4500</v>
      </c>
      <c r="D25" s="71">
        <f t="shared" si="2"/>
        <v>-41100</v>
      </c>
    </row>
    <row r="28" spans="1:4" x14ac:dyDescent="0.3">
      <c r="A28" s="88" t="s">
        <v>111</v>
      </c>
      <c r="B28" s="88"/>
      <c r="C28" s="88"/>
      <c r="D28" s="88"/>
    </row>
    <row r="30" spans="1:4" ht="28.8" x14ac:dyDescent="0.3">
      <c r="A30" s="66" t="s">
        <v>1</v>
      </c>
      <c r="B30" s="6" t="s">
        <v>47</v>
      </c>
      <c r="C30" s="6" t="s">
        <v>77</v>
      </c>
      <c r="D30" s="6" t="s">
        <v>49</v>
      </c>
    </row>
    <row r="31" spans="1:4" ht="28.95" customHeight="1" x14ac:dyDescent="0.3">
      <c r="A31" s="72" t="s">
        <v>112</v>
      </c>
      <c r="B31" s="85">
        <v>53440.6</v>
      </c>
      <c r="C31" s="80">
        <f>D31-B31</f>
        <v>0</v>
      </c>
      <c r="D31" s="80">
        <v>53440.6</v>
      </c>
    </row>
    <row r="32" spans="1:4" ht="28.95" customHeight="1" x14ac:dyDescent="0.3">
      <c r="A32" s="72" t="s">
        <v>113</v>
      </c>
      <c r="B32" s="80">
        <f>B31+B25</f>
        <v>16840.599999999999</v>
      </c>
      <c r="C32" s="81"/>
      <c r="D32" s="81">
        <f>D31+D25</f>
        <v>12340.599999999999</v>
      </c>
    </row>
    <row r="33" spans="1:4" ht="60" customHeight="1" x14ac:dyDescent="0.3">
      <c r="A33" s="72" t="s">
        <v>114</v>
      </c>
      <c r="B33" s="82">
        <f>B16+B24+B31-B32</f>
        <v>0</v>
      </c>
      <c r="C33" s="81">
        <f>C16+C24+C31-C32</f>
        <v>-4500</v>
      </c>
      <c r="D33" s="81">
        <f>D16+D24+D31-D32</f>
        <v>0</v>
      </c>
    </row>
    <row r="34" spans="1:4" x14ac:dyDescent="0.3">
      <c r="A34" s="83"/>
      <c r="B34" s="83"/>
      <c r="C34" s="83"/>
      <c r="D34" s="83"/>
    </row>
  </sheetData>
  <mergeCells count="5">
    <mergeCell ref="A1:D2"/>
    <mergeCell ref="A4:D4"/>
    <mergeCell ref="A5:D5"/>
    <mergeCell ref="A19:D19"/>
    <mergeCell ref="A28:D28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colBreaks count="1" manualBreakCount="1">
    <brk id="4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abSelected="1" zoomScaleNormal="100" workbookViewId="0">
      <selection activeCell="I33" sqref="I33"/>
    </sheetView>
  </sheetViews>
  <sheetFormatPr defaultRowHeight="14.4" x14ac:dyDescent="0.3"/>
  <cols>
    <col min="1" max="1" width="7.44140625" style="50" customWidth="1" collapsed="1"/>
    <col min="2" max="2" width="46" style="50" bestFit="1" customWidth="1" collapsed="1"/>
    <col min="3" max="5" width="10.77734375" style="50" bestFit="1" customWidth="1" collapsed="1"/>
    <col min="6" max="16384" width="8.88671875" style="50"/>
  </cols>
  <sheetData>
    <row r="2" spans="1:5" ht="14.4" customHeight="1" x14ac:dyDescent="0.3">
      <c r="A2" s="89" t="s">
        <v>61</v>
      </c>
      <c r="B2" s="90"/>
      <c r="C2" s="90"/>
      <c r="D2" s="90"/>
      <c r="E2" s="90"/>
    </row>
    <row r="4" spans="1:5" ht="14.4" customHeight="1" x14ac:dyDescent="0.3">
      <c r="A4" s="91" t="s">
        <v>82</v>
      </c>
      <c r="B4" s="89"/>
      <c r="C4" s="89"/>
      <c r="D4" s="89"/>
      <c r="E4" s="89"/>
    </row>
    <row r="7" spans="1:5" ht="39" customHeight="1" x14ac:dyDescent="0.3">
      <c r="A7" s="92" t="s">
        <v>76</v>
      </c>
      <c r="B7" s="93"/>
      <c r="C7" s="6" t="s">
        <v>47</v>
      </c>
      <c r="D7" s="6" t="s">
        <v>77</v>
      </c>
      <c r="E7" s="6" t="s">
        <v>49</v>
      </c>
    </row>
    <row r="8" spans="1:5" s="53" customFormat="1" x14ac:dyDescent="0.3">
      <c r="A8" s="25">
        <v>1</v>
      </c>
      <c r="B8" s="25">
        <v>2</v>
      </c>
      <c r="C8" s="26">
        <v>3</v>
      </c>
      <c r="D8" s="26">
        <v>4</v>
      </c>
      <c r="E8" s="26">
        <v>5</v>
      </c>
    </row>
    <row r="9" spans="1:5" x14ac:dyDescent="0.3">
      <c r="A9" s="48"/>
      <c r="B9" s="52" t="s">
        <v>79</v>
      </c>
      <c r="C9" s="49">
        <f>C10</f>
        <v>782372</v>
      </c>
      <c r="D9" s="49">
        <f>D10</f>
        <v>112636</v>
      </c>
      <c r="E9" s="49">
        <f>E10</f>
        <v>895008</v>
      </c>
    </row>
    <row r="10" spans="1:5" x14ac:dyDescent="0.3">
      <c r="A10" s="45" t="s">
        <v>67</v>
      </c>
      <c r="B10" s="45" t="s">
        <v>83</v>
      </c>
      <c r="C10" s="46">
        <v>782372</v>
      </c>
      <c r="D10" s="46">
        <v>112636</v>
      </c>
      <c r="E10" s="46">
        <v>895008</v>
      </c>
    </row>
    <row r="11" spans="1:5" x14ac:dyDescent="0.3">
      <c r="A11" s="45" t="s">
        <v>84</v>
      </c>
      <c r="B11" s="45" t="s">
        <v>85</v>
      </c>
      <c r="C11" s="46">
        <v>61300</v>
      </c>
      <c r="D11" s="46">
        <v>41501</v>
      </c>
      <c r="E11" s="46">
        <v>102801</v>
      </c>
    </row>
    <row r="12" spans="1:5" x14ac:dyDescent="0.3">
      <c r="A12" s="45" t="s">
        <v>86</v>
      </c>
      <c r="B12" s="45" t="s">
        <v>87</v>
      </c>
      <c r="C12" s="46">
        <v>70000</v>
      </c>
      <c r="D12" s="46">
        <v>10000</v>
      </c>
      <c r="E12" s="46">
        <v>80000</v>
      </c>
    </row>
    <row r="13" spans="1:5" ht="43.2" x14ac:dyDescent="0.3">
      <c r="A13" s="45" t="s">
        <v>88</v>
      </c>
      <c r="B13" s="54" t="s">
        <v>89</v>
      </c>
      <c r="C13" s="46">
        <v>14000</v>
      </c>
      <c r="D13" s="46">
        <v>12776</v>
      </c>
      <c r="E13" s="46">
        <v>26776</v>
      </c>
    </row>
    <row r="14" spans="1:5" x14ac:dyDescent="0.3">
      <c r="A14" s="45" t="s">
        <v>90</v>
      </c>
      <c r="B14" s="45" t="s">
        <v>91</v>
      </c>
      <c r="C14" s="46">
        <v>637072</v>
      </c>
      <c r="D14" s="46">
        <v>48359</v>
      </c>
      <c r="E14" s="46">
        <v>685431</v>
      </c>
    </row>
    <row r="15" spans="1:5" x14ac:dyDescent="0.3">
      <c r="A15" s="55"/>
      <c r="B15" s="57"/>
      <c r="C15" s="58"/>
      <c r="D15" s="58"/>
      <c r="E15" s="56"/>
    </row>
    <row r="16" spans="1:5" x14ac:dyDescent="0.3">
      <c r="A16" s="57"/>
      <c r="B16" s="57"/>
      <c r="C16" s="58"/>
      <c r="D16" s="58"/>
      <c r="E16" s="58"/>
    </row>
    <row r="17" spans="1:5" x14ac:dyDescent="0.3">
      <c r="A17" s="57"/>
      <c r="B17" s="57"/>
      <c r="C17" s="58"/>
      <c r="D17" s="58"/>
      <c r="E17" s="58"/>
    </row>
    <row r="18" spans="1:5" x14ac:dyDescent="0.3">
      <c r="A18" s="61" t="s">
        <v>70</v>
      </c>
      <c r="B18" s="57"/>
      <c r="C18" s="58"/>
      <c r="D18" s="58"/>
      <c r="E18" s="60"/>
    </row>
    <row r="19" spans="1:5" x14ac:dyDescent="0.3">
      <c r="A19" s="45" t="s">
        <v>69</v>
      </c>
      <c r="B19" s="45" t="s">
        <v>92</v>
      </c>
      <c r="C19" s="46">
        <v>36600</v>
      </c>
      <c r="D19" s="46">
        <v>4500</v>
      </c>
      <c r="E19" s="46">
        <v>41100</v>
      </c>
    </row>
    <row r="20" spans="1:5" x14ac:dyDescent="0.3">
      <c r="A20" s="45" t="s">
        <v>93</v>
      </c>
      <c r="B20" s="45" t="s">
        <v>94</v>
      </c>
      <c r="C20" s="46">
        <v>36600</v>
      </c>
      <c r="D20" s="46">
        <v>4500</v>
      </c>
      <c r="E20" s="46">
        <v>41100</v>
      </c>
    </row>
    <row r="21" spans="1:5" x14ac:dyDescent="0.3">
      <c r="A21" s="55"/>
      <c r="B21" s="55"/>
      <c r="C21" s="56"/>
      <c r="D21" s="56"/>
      <c r="E21" s="56"/>
    </row>
    <row r="22" spans="1:5" x14ac:dyDescent="0.3">
      <c r="A22" s="57"/>
      <c r="B22" s="57"/>
      <c r="C22" s="58"/>
      <c r="D22" s="58"/>
      <c r="E22" s="58"/>
    </row>
    <row r="23" spans="1:5" x14ac:dyDescent="0.3">
      <c r="A23" s="59"/>
      <c r="B23" s="59"/>
      <c r="C23" s="60"/>
      <c r="D23" s="60"/>
      <c r="E23" s="60"/>
    </row>
    <row r="24" spans="1:5" ht="43.2" x14ac:dyDescent="0.3">
      <c r="A24" s="20" t="s">
        <v>76</v>
      </c>
      <c r="B24" s="5" t="s">
        <v>1</v>
      </c>
      <c r="C24" s="6" t="s">
        <v>47</v>
      </c>
      <c r="D24" s="6" t="s">
        <v>77</v>
      </c>
      <c r="E24" s="6" t="s">
        <v>49</v>
      </c>
    </row>
    <row r="25" spans="1:5" x14ac:dyDescent="0.3">
      <c r="A25" s="25">
        <v>1</v>
      </c>
      <c r="B25" s="25">
        <v>2</v>
      </c>
      <c r="C25" s="26">
        <v>3</v>
      </c>
      <c r="D25" s="26">
        <v>4</v>
      </c>
      <c r="E25" s="26">
        <v>5</v>
      </c>
    </row>
    <row r="26" spans="1:5" x14ac:dyDescent="0.3">
      <c r="A26" s="62"/>
      <c r="B26" s="62" t="s">
        <v>81</v>
      </c>
      <c r="C26" s="63">
        <v>818972</v>
      </c>
      <c r="D26" s="63">
        <v>117136</v>
      </c>
      <c r="E26" s="63">
        <v>936108</v>
      </c>
    </row>
    <row r="27" spans="1:5" x14ac:dyDescent="0.3">
      <c r="A27" s="64" t="s">
        <v>11</v>
      </c>
      <c r="B27" s="64" t="s">
        <v>12</v>
      </c>
      <c r="C27" s="65">
        <v>794072</v>
      </c>
      <c r="D27" s="65">
        <v>108220</v>
      </c>
      <c r="E27" s="65">
        <v>902292</v>
      </c>
    </row>
    <row r="28" spans="1:5" x14ac:dyDescent="0.3">
      <c r="A28" s="64" t="s">
        <v>13</v>
      </c>
      <c r="B28" s="64" t="s">
        <v>14</v>
      </c>
      <c r="C28" s="65">
        <v>429785</v>
      </c>
      <c r="D28" s="65">
        <v>45076</v>
      </c>
      <c r="E28" s="65">
        <v>474861</v>
      </c>
    </row>
    <row r="29" spans="1:5" x14ac:dyDescent="0.3">
      <c r="A29" s="64" t="s">
        <v>24</v>
      </c>
      <c r="B29" s="64" t="s">
        <v>25</v>
      </c>
      <c r="C29" s="65">
        <v>362667</v>
      </c>
      <c r="D29" s="65">
        <v>63574</v>
      </c>
      <c r="E29" s="65">
        <v>426241</v>
      </c>
    </row>
    <row r="30" spans="1:5" x14ac:dyDescent="0.3">
      <c r="A30" s="64" t="s">
        <v>26</v>
      </c>
      <c r="B30" s="64" t="s">
        <v>27</v>
      </c>
      <c r="C30" s="65">
        <v>1620</v>
      </c>
      <c r="D30" s="65">
        <v>-430</v>
      </c>
      <c r="E30" s="65">
        <v>1190</v>
      </c>
    </row>
    <row r="31" spans="1:5" x14ac:dyDescent="0.3">
      <c r="A31" s="64" t="s">
        <v>35</v>
      </c>
      <c r="B31" s="64" t="s">
        <v>36</v>
      </c>
      <c r="C31" s="65">
        <v>24900</v>
      </c>
      <c r="D31" s="65">
        <v>8916</v>
      </c>
      <c r="E31" s="65">
        <v>33816</v>
      </c>
    </row>
    <row r="32" spans="1:5" x14ac:dyDescent="0.3">
      <c r="A32" s="64" t="s">
        <v>43</v>
      </c>
      <c r="B32" s="64" t="s">
        <v>44</v>
      </c>
      <c r="C32" s="65">
        <v>800</v>
      </c>
      <c r="D32" s="65">
        <v>390</v>
      </c>
      <c r="E32" s="65">
        <v>1190</v>
      </c>
    </row>
    <row r="33" spans="1:5" x14ac:dyDescent="0.3">
      <c r="A33" s="64" t="s">
        <v>37</v>
      </c>
      <c r="B33" s="64" t="s">
        <v>38</v>
      </c>
      <c r="C33" s="65">
        <v>24100</v>
      </c>
      <c r="D33" s="65">
        <v>8526</v>
      </c>
      <c r="E33" s="65">
        <v>32626</v>
      </c>
    </row>
    <row r="34" spans="1:5" x14ac:dyDescent="0.3">
      <c r="A34" s="51"/>
      <c r="B34" s="51"/>
      <c r="C34" s="51"/>
      <c r="D34" s="51"/>
      <c r="E34" s="51"/>
    </row>
  </sheetData>
  <mergeCells count="3">
    <mergeCell ref="A2:E2"/>
    <mergeCell ref="A4:E4"/>
    <mergeCell ref="A7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zoomScaleNormal="100" workbookViewId="0">
      <selection activeCell="A7" sqref="A7:E7"/>
    </sheetView>
  </sheetViews>
  <sheetFormatPr defaultRowHeight="14.4" x14ac:dyDescent="0.3"/>
  <cols>
    <col min="1" max="1" width="7.6640625" style="29" customWidth="1" collapsed="1"/>
    <col min="2" max="2" width="41.88671875" style="29" customWidth="1" collapsed="1"/>
    <col min="3" max="5" width="10.77734375" style="29" bestFit="1" customWidth="1" collapsed="1"/>
    <col min="6" max="16384" width="8.88671875" style="28"/>
  </cols>
  <sheetData>
    <row r="2" spans="1:5" x14ac:dyDescent="0.3">
      <c r="A2" s="89" t="s">
        <v>61</v>
      </c>
      <c r="B2" s="90"/>
      <c r="C2" s="90"/>
      <c r="D2" s="90"/>
      <c r="E2" s="90"/>
    </row>
    <row r="4" spans="1:5" x14ac:dyDescent="0.3">
      <c r="A4" s="91" t="s">
        <v>80</v>
      </c>
      <c r="B4" s="89"/>
      <c r="C4" s="89"/>
      <c r="D4" s="89"/>
      <c r="E4" s="89"/>
    </row>
    <row r="6" spans="1:5" ht="28.8" x14ac:dyDescent="0.3">
      <c r="A6" s="20" t="s">
        <v>76</v>
      </c>
      <c r="B6" s="33" t="s">
        <v>1</v>
      </c>
      <c r="C6" s="6" t="s">
        <v>47</v>
      </c>
      <c r="D6" s="6" t="s">
        <v>77</v>
      </c>
      <c r="E6" s="6" t="s">
        <v>49</v>
      </c>
    </row>
    <row r="7" spans="1:5" ht="12.6" customHeight="1" x14ac:dyDescent="0.3">
      <c r="A7" s="25">
        <v>1</v>
      </c>
      <c r="B7" s="25">
        <v>2</v>
      </c>
      <c r="C7" s="26">
        <v>3</v>
      </c>
      <c r="D7" s="26">
        <v>4</v>
      </c>
      <c r="E7" s="26">
        <v>5</v>
      </c>
    </row>
    <row r="8" spans="1:5" s="37" customFormat="1" x14ac:dyDescent="0.3">
      <c r="A8" s="35"/>
      <c r="B8" s="35" t="s">
        <v>79</v>
      </c>
      <c r="C8" s="36">
        <f>C9+C11+C13+C15+C17</f>
        <v>782372</v>
      </c>
      <c r="D8" s="36">
        <f t="shared" ref="D8:E8" si="0">D9+D11+D13+D15+D17</f>
        <v>112636</v>
      </c>
      <c r="E8" s="36">
        <f t="shared" si="0"/>
        <v>895008</v>
      </c>
    </row>
    <row r="9" spans="1:5" s="37" customFormat="1" x14ac:dyDescent="0.3">
      <c r="A9" s="35" t="s">
        <v>62</v>
      </c>
      <c r="B9" s="35" t="s">
        <v>10</v>
      </c>
      <c r="C9" s="36">
        <v>637072</v>
      </c>
      <c r="D9" s="36">
        <v>48359</v>
      </c>
      <c r="E9" s="36">
        <v>685431</v>
      </c>
    </row>
    <row r="10" spans="1:5" x14ac:dyDescent="0.3">
      <c r="A10" s="34" t="s">
        <v>3</v>
      </c>
      <c r="B10" s="32" t="s">
        <v>10</v>
      </c>
      <c r="C10" s="31">
        <v>637072</v>
      </c>
      <c r="D10" s="31">
        <v>48359</v>
      </c>
      <c r="E10" s="31">
        <v>685431</v>
      </c>
    </row>
    <row r="11" spans="1:5" s="37" customFormat="1" x14ac:dyDescent="0.3">
      <c r="A11" s="35" t="s">
        <v>11</v>
      </c>
      <c r="B11" s="35" t="s">
        <v>63</v>
      </c>
      <c r="C11" s="36">
        <v>4000</v>
      </c>
      <c r="D11" s="36">
        <v>4000</v>
      </c>
      <c r="E11" s="36">
        <v>8000</v>
      </c>
    </row>
    <row r="12" spans="1:5" x14ac:dyDescent="0.3">
      <c r="A12" s="34" t="s">
        <v>13</v>
      </c>
      <c r="B12" s="32" t="s">
        <v>28</v>
      </c>
      <c r="C12" s="31">
        <v>4000</v>
      </c>
      <c r="D12" s="31">
        <v>4000</v>
      </c>
      <c r="E12" s="31">
        <v>8000</v>
      </c>
    </row>
    <row r="13" spans="1:5" s="37" customFormat="1" x14ac:dyDescent="0.3">
      <c r="A13" s="35" t="s">
        <v>35</v>
      </c>
      <c r="B13" s="35" t="s">
        <v>64</v>
      </c>
      <c r="C13" s="36">
        <v>70000</v>
      </c>
      <c r="D13" s="36">
        <v>10000</v>
      </c>
      <c r="E13" s="36">
        <v>80000</v>
      </c>
    </row>
    <row r="14" spans="1:5" x14ac:dyDescent="0.3">
      <c r="A14" s="34" t="s">
        <v>15</v>
      </c>
      <c r="B14" s="32" t="s">
        <v>16</v>
      </c>
      <c r="C14" s="31">
        <v>70000</v>
      </c>
      <c r="D14" s="31">
        <v>10000</v>
      </c>
      <c r="E14" s="31">
        <v>80000</v>
      </c>
    </row>
    <row r="15" spans="1:5" s="37" customFormat="1" x14ac:dyDescent="0.3">
      <c r="A15" s="35" t="s">
        <v>65</v>
      </c>
      <c r="B15" s="35" t="s">
        <v>66</v>
      </c>
      <c r="C15" s="36">
        <v>61300</v>
      </c>
      <c r="D15" s="36">
        <v>41501</v>
      </c>
      <c r="E15" s="36">
        <v>102801</v>
      </c>
    </row>
    <row r="16" spans="1:5" x14ac:dyDescent="0.3">
      <c r="A16" s="34" t="s">
        <v>29</v>
      </c>
      <c r="B16" s="32" t="s">
        <v>30</v>
      </c>
      <c r="C16" s="31">
        <v>61300</v>
      </c>
      <c r="D16" s="31">
        <v>41501</v>
      </c>
      <c r="E16" s="31">
        <v>102801</v>
      </c>
    </row>
    <row r="17" spans="1:5" s="37" customFormat="1" x14ac:dyDescent="0.3">
      <c r="A17" s="35" t="s">
        <v>67</v>
      </c>
      <c r="B17" s="35" t="s">
        <v>68</v>
      </c>
      <c r="C17" s="36">
        <v>10000</v>
      </c>
      <c r="D17" s="36">
        <v>8776</v>
      </c>
      <c r="E17" s="36">
        <v>18776</v>
      </c>
    </row>
    <row r="18" spans="1:5" x14ac:dyDescent="0.3">
      <c r="A18" s="34" t="s">
        <v>17</v>
      </c>
      <c r="B18" s="32" t="s">
        <v>18</v>
      </c>
      <c r="C18" s="31">
        <v>10000</v>
      </c>
      <c r="D18" s="31">
        <v>8776</v>
      </c>
      <c r="E18" s="31">
        <v>18776</v>
      </c>
    </row>
    <row r="19" spans="1:5" x14ac:dyDescent="0.3">
      <c r="A19" s="38"/>
      <c r="B19" s="39"/>
      <c r="C19" s="40"/>
      <c r="D19" s="40"/>
      <c r="E19" s="40"/>
    </row>
    <row r="20" spans="1:5" x14ac:dyDescent="0.3">
      <c r="A20" s="41"/>
      <c r="B20" s="42"/>
      <c r="C20" s="43"/>
      <c r="D20" s="43"/>
      <c r="E20" s="43"/>
    </row>
    <row r="21" spans="1:5" s="37" customFormat="1" x14ac:dyDescent="0.3">
      <c r="A21" s="35" t="s">
        <v>69</v>
      </c>
      <c r="B21" s="35" t="s">
        <v>70</v>
      </c>
      <c r="C21" s="36">
        <v>36600</v>
      </c>
      <c r="D21" s="36">
        <v>4500</v>
      </c>
      <c r="E21" s="36">
        <v>41100</v>
      </c>
    </row>
    <row r="22" spans="1:5" x14ac:dyDescent="0.3">
      <c r="A22" s="34" t="s">
        <v>31</v>
      </c>
      <c r="B22" s="32" t="s">
        <v>32</v>
      </c>
      <c r="C22" s="31"/>
      <c r="D22" s="31">
        <v>4500</v>
      </c>
      <c r="E22" s="31">
        <v>4500</v>
      </c>
    </row>
    <row r="23" spans="1:5" x14ac:dyDescent="0.3">
      <c r="A23" s="34" t="s">
        <v>19</v>
      </c>
      <c r="B23" s="32" t="s">
        <v>20</v>
      </c>
      <c r="C23" s="31">
        <v>7200</v>
      </c>
      <c r="D23" s="31"/>
      <c r="E23" s="31">
        <v>7200</v>
      </c>
    </row>
    <row r="24" spans="1:5" x14ac:dyDescent="0.3">
      <c r="A24" s="34" t="s">
        <v>21</v>
      </c>
      <c r="B24" s="32" t="s">
        <v>22</v>
      </c>
      <c r="C24" s="31">
        <v>29400</v>
      </c>
      <c r="D24" s="31"/>
      <c r="E24" s="31">
        <v>29400</v>
      </c>
    </row>
    <row r="25" spans="1:5" x14ac:dyDescent="0.3">
      <c r="A25" s="30"/>
      <c r="B25" s="30"/>
      <c r="C25" s="30"/>
      <c r="D25" s="30"/>
      <c r="E25" s="30"/>
    </row>
    <row r="27" spans="1:5" ht="28.8" x14ac:dyDescent="0.3">
      <c r="A27" s="20" t="s">
        <v>76</v>
      </c>
      <c r="B27" s="44" t="s">
        <v>1</v>
      </c>
      <c r="C27" s="6" t="s">
        <v>47</v>
      </c>
      <c r="D27" s="6" t="s">
        <v>77</v>
      </c>
      <c r="E27" s="6" t="s">
        <v>49</v>
      </c>
    </row>
    <row r="28" spans="1:5" ht="12.6" customHeight="1" x14ac:dyDescent="0.3">
      <c r="A28" s="25">
        <v>1</v>
      </c>
      <c r="B28" s="25">
        <v>2</v>
      </c>
      <c r="C28" s="26">
        <v>3</v>
      </c>
      <c r="D28" s="26">
        <v>4</v>
      </c>
      <c r="E28" s="26">
        <v>5</v>
      </c>
    </row>
    <row r="29" spans="1:5" s="37" customFormat="1" x14ac:dyDescent="0.3">
      <c r="A29" s="48"/>
      <c r="B29" s="35" t="s">
        <v>81</v>
      </c>
      <c r="C29" s="49">
        <v>818972</v>
      </c>
      <c r="D29" s="49">
        <v>117136</v>
      </c>
      <c r="E29" s="49">
        <v>936108</v>
      </c>
    </row>
    <row r="30" spans="1:5" s="37" customFormat="1" x14ac:dyDescent="0.3">
      <c r="A30" s="48" t="s">
        <v>62</v>
      </c>
      <c r="B30" s="48" t="s">
        <v>10</v>
      </c>
      <c r="C30" s="49">
        <v>637072</v>
      </c>
      <c r="D30" s="49">
        <v>48359</v>
      </c>
      <c r="E30" s="49">
        <v>685431</v>
      </c>
    </row>
    <row r="31" spans="1:5" x14ac:dyDescent="0.3">
      <c r="A31" s="47" t="s">
        <v>3</v>
      </c>
      <c r="B31" s="45" t="s">
        <v>10</v>
      </c>
      <c r="C31" s="46">
        <v>637072</v>
      </c>
      <c r="D31" s="46">
        <v>48359</v>
      </c>
      <c r="E31" s="46">
        <v>685431</v>
      </c>
    </row>
    <row r="32" spans="1:5" s="37" customFormat="1" x14ac:dyDescent="0.3">
      <c r="A32" s="48" t="s">
        <v>11</v>
      </c>
      <c r="B32" s="48" t="s">
        <v>63</v>
      </c>
      <c r="C32" s="49">
        <v>4000</v>
      </c>
      <c r="D32" s="49">
        <v>4000</v>
      </c>
      <c r="E32" s="49">
        <v>8000</v>
      </c>
    </row>
    <row r="33" spans="1:5" x14ac:dyDescent="0.3">
      <c r="A33" s="47" t="s">
        <v>13</v>
      </c>
      <c r="B33" s="45" t="s">
        <v>28</v>
      </c>
      <c r="C33" s="46">
        <v>4000</v>
      </c>
      <c r="D33" s="46">
        <v>4000</v>
      </c>
      <c r="E33" s="46">
        <v>8000</v>
      </c>
    </row>
    <row r="34" spans="1:5" s="37" customFormat="1" x14ac:dyDescent="0.3">
      <c r="A34" s="48" t="s">
        <v>35</v>
      </c>
      <c r="B34" s="48" t="s">
        <v>64</v>
      </c>
      <c r="C34" s="49">
        <v>70000</v>
      </c>
      <c r="D34" s="49">
        <v>10000</v>
      </c>
      <c r="E34" s="49">
        <v>80000</v>
      </c>
    </row>
    <row r="35" spans="1:5" x14ac:dyDescent="0.3">
      <c r="A35" s="47" t="s">
        <v>15</v>
      </c>
      <c r="B35" s="45" t="s">
        <v>16</v>
      </c>
      <c r="C35" s="46">
        <v>70000</v>
      </c>
      <c r="D35" s="46">
        <v>10000</v>
      </c>
      <c r="E35" s="46">
        <v>80000</v>
      </c>
    </row>
    <row r="36" spans="1:5" s="37" customFormat="1" x14ac:dyDescent="0.3">
      <c r="A36" s="48" t="s">
        <v>65</v>
      </c>
      <c r="B36" s="48" t="s">
        <v>66</v>
      </c>
      <c r="C36" s="49">
        <v>61300</v>
      </c>
      <c r="D36" s="49">
        <v>41501</v>
      </c>
      <c r="E36" s="49">
        <v>102801</v>
      </c>
    </row>
    <row r="37" spans="1:5" x14ac:dyDescent="0.3">
      <c r="A37" s="47" t="s">
        <v>29</v>
      </c>
      <c r="B37" s="45" t="s">
        <v>30</v>
      </c>
      <c r="C37" s="46">
        <v>61300</v>
      </c>
      <c r="D37" s="46">
        <v>41501</v>
      </c>
      <c r="E37" s="46">
        <v>102801</v>
      </c>
    </row>
    <row r="38" spans="1:5" s="37" customFormat="1" x14ac:dyDescent="0.3">
      <c r="A38" s="48" t="s">
        <v>67</v>
      </c>
      <c r="B38" s="48" t="s">
        <v>68</v>
      </c>
      <c r="C38" s="49">
        <v>10000</v>
      </c>
      <c r="D38" s="49">
        <v>8776</v>
      </c>
      <c r="E38" s="49">
        <v>18776</v>
      </c>
    </row>
    <row r="39" spans="1:5" x14ac:dyDescent="0.3">
      <c r="A39" s="47" t="s">
        <v>17</v>
      </c>
      <c r="B39" s="45" t="s">
        <v>18</v>
      </c>
      <c r="C39" s="46">
        <v>10000</v>
      </c>
      <c r="D39" s="46">
        <v>8776</v>
      </c>
      <c r="E39" s="46">
        <v>18776</v>
      </c>
    </row>
    <row r="40" spans="1:5" s="37" customFormat="1" x14ac:dyDescent="0.3">
      <c r="A40" s="48" t="s">
        <v>69</v>
      </c>
      <c r="B40" s="48" t="s">
        <v>70</v>
      </c>
      <c r="C40" s="49">
        <v>36600</v>
      </c>
      <c r="D40" s="49">
        <v>4500</v>
      </c>
      <c r="E40" s="49">
        <v>41100</v>
      </c>
    </row>
    <row r="41" spans="1:5" x14ac:dyDescent="0.3">
      <c r="A41" s="47" t="s">
        <v>31</v>
      </c>
      <c r="B41" s="45" t="s">
        <v>32</v>
      </c>
      <c r="C41" s="46"/>
      <c r="D41" s="46">
        <v>4500</v>
      </c>
      <c r="E41" s="46">
        <v>4500</v>
      </c>
    </row>
    <row r="42" spans="1:5" x14ac:dyDescent="0.3">
      <c r="A42" s="47" t="s">
        <v>19</v>
      </c>
      <c r="B42" s="45" t="s">
        <v>20</v>
      </c>
      <c r="C42" s="46">
        <v>7200</v>
      </c>
      <c r="D42" s="46"/>
      <c r="E42" s="46">
        <v>7200</v>
      </c>
    </row>
    <row r="43" spans="1:5" x14ac:dyDescent="0.3">
      <c r="A43" s="47" t="s">
        <v>21</v>
      </c>
      <c r="B43" s="45" t="s">
        <v>22</v>
      </c>
      <c r="C43" s="46">
        <v>29400</v>
      </c>
      <c r="D43" s="46"/>
      <c r="E43" s="46">
        <v>29400</v>
      </c>
    </row>
  </sheetData>
  <mergeCells count="2">
    <mergeCell ref="A4:E4"/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zoomScaleNormal="100" workbookViewId="0">
      <selection activeCell="B8" sqref="B8"/>
    </sheetView>
  </sheetViews>
  <sheetFormatPr defaultRowHeight="14.4" x14ac:dyDescent="0.3"/>
  <cols>
    <col min="1" max="1" width="7.33203125" style="18" customWidth="1" collapsed="1"/>
    <col min="2" max="2" width="30" style="18" customWidth="1" collapsed="1"/>
    <col min="3" max="3" width="12.6640625" style="18" customWidth="1" collapsed="1"/>
    <col min="4" max="4" width="12.33203125" style="18" customWidth="1" collapsed="1"/>
    <col min="5" max="5" width="12.6640625" style="18" customWidth="1" collapsed="1"/>
    <col min="6" max="16384" width="8.88671875" style="18"/>
  </cols>
  <sheetData>
    <row r="2" spans="1:5" x14ac:dyDescent="0.3">
      <c r="A2" s="89" t="s">
        <v>61</v>
      </c>
      <c r="B2" s="90"/>
      <c r="C2" s="90"/>
      <c r="D2" s="90"/>
      <c r="E2" s="90"/>
    </row>
    <row r="4" spans="1:5" x14ac:dyDescent="0.3">
      <c r="A4" s="88" t="s">
        <v>78</v>
      </c>
      <c r="B4" s="89"/>
      <c r="C4" s="89"/>
      <c r="D4" s="89"/>
      <c r="E4" s="89"/>
    </row>
    <row r="7" spans="1:5" ht="33.6" customHeight="1" x14ac:dyDescent="0.3">
      <c r="A7" s="20" t="s">
        <v>76</v>
      </c>
      <c r="B7" s="21" t="s">
        <v>1</v>
      </c>
      <c r="C7" s="6" t="s">
        <v>47</v>
      </c>
      <c r="D7" s="6" t="s">
        <v>77</v>
      </c>
      <c r="E7" s="6" t="s">
        <v>49</v>
      </c>
    </row>
    <row r="8" spans="1:5" x14ac:dyDescent="0.3">
      <c r="A8" s="25">
        <v>1</v>
      </c>
      <c r="B8" s="25">
        <v>2</v>
      </c>
      <c r="C8" s="26">
        <v>3</v>
      </c>
      <c r="D8" s="26">
        <v>4</v>
      </c>
      <c r="E8" s="26">
        <v>5</v>
      </c>
    </row>
    <row r="9" spans="1:5" x14ac:dyDescent="0.3">
      <c r="A9" s="22"/>
      <c r="B9" s="23" t="s">
        <v>75</v>
      </c>
      <c r="C9" s="24">
        <v>818972</v>
      </c>
      <c r="D9" s="24">
        <v>117136</v>
      </c>
      <c r="E9" s="24">
        <v>936108</v>
      </c>
    </row>
    <row r="10" spans="1:5" x14ac:dyDescent="0.3">
      <c r="A10" s="22" t="s">
        <v>74</v>
      </c>
      <c r="B10" s="22" t="s">
        <v>73</v>
      </c>
      <c r="C10" s="24">
        <v>818972</v>
      </c>
      <c r="D10" s="24">
        <v>117136</v>
      </c>
      <c r="E10" s="24">
        <v>936108</v>
      </c>
    </row>
    <row r="11" spans="1:5" x14ac:dyDescent="0.3">
      <c r="A11" s="22" t="s">
        <v>72</v>
      </c>
      <c r="B11" s="22" t="s">
        <v>71</v>
      </c>
      <c r="C11" s="24">
        <v>818972</v>
      </c>
      <c r="D11" s="24">
        <v>117136</v>
      </c>
      <c r="E11" s="24">
        <v>936108</v>
      </c>
    </row>
    <row r="12" spans="1:5" x14ac:dyDescent="0.3">
      <c r="A12" s="19"/>
      <c r="B12" s="19"/>
      <c r="C12" s="19"/>
      <c r="D12" s="19"/>
      <c r="E12" s="19"/>
    </row>
  </sheetData>
  <mergeCells count="2">
    <mergeCell ref="A4:E4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9"/>
  <sheetViews>
    <sheetView workbookViewId="0">
      <selection activeCell="A7" sqref="A7:E7"/>
    </sheetView>
  </sheetViews>
  <sheetFormatPr defaultRowHeight="14.4" x14ac:dyDescent="0.3"/>
  <cols>
    <col min="1" max="1" width="9.21875" customWidth="1" collapsed="1"/>
    <col min="2" max="2" width="41.44140625" customWidth="1" collapsed="1"/>
    <col min="3" max="5" width="10.77734375" bestFit="1" customWidth="1" collapsed="1"/>
  </cols>
  <sheetData>
    <row r="2" spans="1:5" x14ac:dyDescent="0.3">
      <c r="A2" s="89" t="s">
        <v>61</v>
      </c>
      <c r="B2" s="90"/>
      <c r="C2" s="90"/>
      <c r="D2" s="90"/>
      <c r="E2" s="90"/>
    </row>
    <row r="4" spans="1:5" x14ac:dyDescent="0.3">
      <c r="A4" s="89" t="s">
        <v>60</v>
      </c>
      <c r="B4" s="89"/>
      <c r="C4" s="89"/>
      <c r="D4" s="89"/>
      <c r="E4" s="89"/>
    </row>
    <row r="6" spans="1:5" ht="39" customHeight="1" x14ac:dyDescent="0.3">
      <c r="A6" s="5" t="s">
        <v>0</v>
      </c>
      <c r="B6" s="5" t="s">
        <v>1</v>
      </c>
      <c r="C6" s="6" t="s">
        <v>47</v>
      </c>
      <c r="D6" s="6" t="s">
        <v>48</v>
      </c>
      <c r="E6" s="6" t="s">
        <v>49</v>
      </c>
    </row>
    <row r="7" spans="1:5" s="27" customFormat="1" ht="10.8" customHeight="1" x14ac:dyDescent="0.25">
      <c r="A7" s="25">
        <v>1</v>
      </c>
      <c r="B7" s="25">
        <v>2</v>
      </c>
      <c r="C7" s="26">
        <v>3</v>
      </c>
      <c r="D7" s="26">
        <v>4</v>
      </c>
      <c r="E7" s="26">
        <v>5</v>
      </c>
    </row>
    <row r="8" spans="1:5" s="1" customFormat="1" ht="34.200000000000003" customHeight="1" x14ac:dyDescent="0.3">
      <c r="A8" s="7" t="s">
        <v>50</v>
      </c>
      <c r="B8" s="7" t="s">
        <v>2</v>
      </c>
      <c r="C8" s="8">
        <v>818972</v>
      </c>
      <c r="D8" s="8">
        <v>117136</v>
      </c>
      <c r="E8" s="8">
        <v>936108</v>
      </c>
    </row>
    <row r="9" spans="1:5" s="1" customFormat="1" x14ac:dyDescent="0.3">
      <c r="A9" s="9" t="s">
        <v>51</v>
      </c>
      <c r="B9" s="9" t="s">
        <v>4</v>
      </c>
      <c r="C9" s="8">
        <v>818972</v>
      </c>
      <c r="D9" s="8">
        <v>117136</v>
      </c>
      <c r="E9" s="8">
        <v>936108</v>
      </c>
    </row>
    <row r="10" spans="1:5" s="1" customFormat="1" x14ac:dyDescent="0.3">
      <c r="A10" s="10">
        <v>47949</v>
      </c>
      <c r="B10" s="9" t="s">
        <v>5</v>
      </c>
      <c r="C10" s="8">
        <v>818972</v>
      </c>
      <c r="D10" s="8">
        <v>117136</v>
      </c>
      <c r="E10" s="8">
        <v>936108</v>
      </c>
    </row>
    <row r="11" spans="1:5" s="1" customFormat="1" ht="14.4" customHeight="1" x14ac:dyDescent="0.3">
      <c r="A11" s="14" t="s">
        <v>62</v>
      </c>
      <c r="B11" s="14" t="s">
        <v>10</v>
      </c>
      <c r="C11" s="15">
        <v>637072</v>
      </c>
      <c r="D11" s="15">
        <v>48359</v>
      </c>
      <c r="E11" s="15">
        <v>685431</v>
      </c>
    </row>
    <row r="12" spans="1:5" s="2" customFormat="1" ht="14.4" customHeight="1" x14ac:dyDescent="0.3">
      <c r="A12" s="14" t="s">
        <v>11</v>
      </c>
      <c r="B12" s="14" t="s">
        <v>63</v>
      </c>
      <c r="C12" s="15">
        <v>4000</v>
      </c>
      <c r="D12" s="15">
        <v>4000</v>
      </c>
      <c r="E12" s="15">
        <v>8000</v>
      </c>
    </row>
    <row r="13" spans="1:5" ht="14.4" customHeight="1" x14ac:dyDescent="0.3">
      <c r="A13" s="14" t="s">
        <v>35</v>
      </c>
      <c r="B13" s="14" t="s">
        <v>64</v>
      </c>
      <c r="C13" s="15">
        <v>70000</v>
      </c>
      <c r="D13" s="15">
        <v>10000</v>
      </c>
      <c r="E13" s="15">
        <v>80000</v>
      </c>
    </row>
    <row r="14" spans="1:5" ht="14.4" customHeight="1" x14ac:dyDescent="0.3">
      <c r="A14" s="14" t="s">
        <v>65</v>
      </c>
      <c r="B14" s="14" t="s">
        <v>66</v>
      </c>
      <c r="C14" s="15">
        <v>61300</v>
      </c>
      <c r="D14" s="15">
        <v>41501</v>
      </c>
      <c r="E14" s="15">
        <v>102801</v>
      </c>
    </row>
    <row r="15" spans="1:5" ht="14.4" customHeight="1" x14ac:dyDescent="0.3">
      <c r="A15" s="14" t="s">
        <v>67</v>
      </c>
      <c r="B15" s="14" t="s">
        <v>68</v>
      </c>
      <c r="C15" s="15">
        <v>10000</v>
      </c>
      <c r="D15" s="15">
        <v>8776</v>
      </c>
      <c r="E15" s="15">
        <v>18776</v>
      </c>
    </row>
    <row r="16" spans="1:5" ht="14.4" customHeight="1" x14ac:dyDescent="0.3">
      <c r="A16" s="14" t="s">
        <v>69</v>
      </c>
      <c r="B16" s="14" t="s">
        <v>70</v>
      </c>
      <c r="C16" s="15">
        <v>36600</v>
      </c>
      <c r="D16" s="15">
        <v>4500</v>
      </c>
      <c r="E16" s="15">
        <v>41100</v>
      </c>
    </row>
    <row r="17" spans="1:5" x14ac:dyDescent="0.3">
      <c r="A17" s="9" t="s">
        <v>6</v>
      </c>
      <c r="B17" s="9" t="s">
        <v>7</v>
      </c>
      <c r="C17" s="8">
        <v>818972</v>
      </c>
      <c r="D17" s="8">
        <v>87136</v>
      </c>
      <c r="E17" s="8">
        <v>906108</v>
      </c>
    </row>
    <row r="18" spans="1:5" ht="28.8" x14ac:dyDescent="0.3">
      <c r="A18" s="11" t="s">
        <v>8</v>
      </c>
      <c r="B18" s="12" t="s">
        <v>9</v>
      </c>
      <c r="C18" s="13">
        <v>429785</v>
      </c>
      <c r="D18" s="13">
        <v>23560</v>
      </c>
      <c r="E18" s="13">
        <v>453345</v>
      </c>
    </row>
    <row r="19" spans="1:5" x14ac:dyDescent="0.3">
      <c r="A19" s="14" t="s">
        <v>52</v>
      </c>
      <c r="B19" s="14" t="s">
        <v>10</v>
      </c>
      <c r="C19" s="15">
        <v>417955</v>
      </c>
      <c r="D19" s="15">
        <v>21495</v>
      </c>
      <c r="E19" s="15">
        <v>439450</v>
      </c>
    </row>
    <row r="20" spans="1:5" x14ac:dyDescent="0.3">
      <c r="A20" s="16" t="s">
        <v>11</v>
      </c>
      <c r="B20" s="14" t="s">
        <v>12</v>
      </c>
      <c r="C20" s="15">
        <v>417955</v>
      </c>
      <c r="D20" s="15">
        <v>21495</v>
      </c>
      <c r="E20" s="15">
        <v>439450</v>
      </c>
    </row>
    <row r="21" spans="1:5" x14ac:dyDescent="0.3">
      <c r="A21" s="16" t="s">
        <v>13</v>
      </c>
      <c r="B21" s="14" t="s">
        <v>14</v>
      </c>
      <c r="C21" s="15">
        <v>417955</v>
      </c>
      <c r="D21" s="15">
        <v>21495</v>
      </c>
      <c r="E21" s="15">
        <v>439450</v>
      </c>
    </row>
    <row r="22" spans="1:5" ht="28.8" x14ac:dyDescent="0.3">
      <c r="A22" s="14" t="s">
        <v>53</v>
      </c>
      <c r="B22" s="17" t="s">
        <v>16</v>
      </c>
      <c r="C22" s="15">
        <v>2330</v>
      </c>
      <c r="D22" s="15">
        <v>2065</v>
      </c>
      <c r="E22" s="15">
        <v>4395</v>
      </c>
    </row>
    <row r="23" spans="1:5" x14ac:dyDescent="0.3">
      <c r="A23" s="16" t="s">
        <v>11</v>
      </c>
      <c r="B23" s="14" t="s">
        <v>12</v>
      </c>
      <c r="C23" s="15">
        <v>2330</v>
      </c>
      <c r="D23" s="15">
        <v>2065</v>
      </c>
      <c r="E23" s="15">
        <v>4395</v>
      </c>
    </row>
    <row r="24" spans="1:5" x14ac:dyDescent="0.3">
      <c r="A24" s="16" t="s">
        <v>13</v>
      </c>
      <c r="B24" s="14" t="s">
        <v>14</v>
      </c>
      <c r="C24" s="15">
        <v>2330</v>
      </c>
      <c r="D24" s="15">
        <v>2065</v>
      </c>
      <c r="E24" s="15">
        <v>4395</v>
      </c>
    </row>
    <row r="25" spans="1:5" x14ac:dyDescent="0.3">
      <c r="A25" s="14" t="s">
        <v>54</v>
      </c>
      <c r="B25" s="14" t="s">
        <v>18</v>
      </c>
      <c r="C25" s="15">
        <v>3500</v>
      </c>
      <c r="D25" s="15"/>
      <c r="E25" s="15">
        <v>3500</v>
      </c>
    </row>
    <row r="26" spans="1:5" x14ac:dyDescent="0.3">
      <c r="A26" s="16" t="s">
        <v>11</v>
      </c>
      <c r="B26" s="14" t="s">
        <v>12</v>
      </c>
      <c r="C26" s="15">
        <v>3500</v>
      </c>
      <c r="D26" s="15"/>
      <c r="E26" s="15">
        <v>3500</v>
      </c>
    </row>
    <row r="27" spans="1:5" x14ac:dyDescent="0.3">
      <c r="A27" s="16" t="s">
        <v>13</v>
      </c>
      <c r="B27" s="14" t="s">
        <v>14</v>
      </c>
      <c r="C27" s="15">
        <v>3500</v>
      </c>
      <c r="D27" s="15"/>
      <c r="E27" s="15">
        <v>3500</v>
      </c>
    </row>
    <row r="28" spans="1:5" s="2" customFormat="1" x14ac:dyDescent="0.3">
      <c r="A28" s="14" t="s">
        <v>55</v>
      </c>
      <c r="B28" s="14" t="s">
        <v>20</v>
      </c>
      <c r="C28" s="15">
        <v>3000</v>
      </c>
      <c r="D28" s="15"/>
      <c r="E28" s="15">
        <v>3000</v>
      </c>
    </row>
    <row r="29" spans="1:5" x14ac:dyDescent="0.3">
      <c r="A29" s="16" t="s">
        <v>11</v>
      </c>
      <c r="B29" s="14" t="s">
        <v>12</v>
      </c>
      <c r="C29" s="15">
        <v>3000</v>
      </c>
      <c r="D29" s="15"/>
      <c r="E29" s="15">
        <v>3000</v>
      </c>
    </row>
    <row r="30" spans="1:5" x14ac:dyDescent="0.3">
      <c r="A30" s="16" t="s">
        <v>13</v>
      </c>
      <c r="B30" s="14" t="s">
        <v>14</v>
      </c>
      <c r="C30" s="15">
        <v>3000</v>
      </c>
      <c r="D30" s="15"/>
      <c r="E30" s="15">
        <v>3000</v>
      </c>
    </row>
    <row r="31" spans="1:5" x14ac:dyDescent="0.3">
      <c r="A31" s="14" t="s">
        <v>56</v>
      </c>
      <c r="B31" s="14" t="s">
        <v>22</v>
      </c>
      <c r="C31" s="15">
        <v>3000</v>
      </c>
      <c r="D31" s="15"/>
      <c r="E31" s="15">
        <v>3000</v>
      </c>
    </row>
    <row r="32" spans="1:5" x14ac:dyDescent="0.3">
      <c r="A32" s="16" t="s">
        <v>11</v>
      </c>
      <c r="B32" s="14" t="s">
        <v>12</v>
      </c>
      <c r="C32" s="15">
        <v>3000</v>
      </c>
      <c r="D32" s="15"/>
      <c r="E32" s="15">
        <v>3000</v>
      </c>
    </row>
    <row r="33" spans="1:5" x14ac:dyDescent="0.3">
      <c r="A33" s="16" t="s">
        <v>13</v>
      </c>
      <c r="B33" s="14" t="s">
        <v>14</v>
      </c>
      <c r="C33" s="15">
        <v>3000</v>
      </c>
      <c r="D33" s="15"/>
      <c r="E33" s="15">
        <v>3000</v>
      </c>
    </row>
    <row r="34" spans="1:5" x14ac:dyDescent="0.3">
      <c r="A34" s="11" t="s">
        <v>23</v>
      </c>
      <c r="B34" s="11" t="s">
        <v>7</v>
      </c>
      <c r="C34" s="13">
        <v>185317</v>
      </c>
      <c r="D34" s="13">
        <v>25379</v>
      </c>
      <c r="E34" s="13">
        <v>210696</v>
      </c>
    </row>
    <row r="35" spans="1:5" x14ac:dyDescent="0.3">
      <c r="A35" s="14" t="s">
        <v>52</v>
      </c>
      <c r="B35" s="14" t="s">
        <v>10</v>
      </c>
      <c r="C35" s="15">
        <v>160117</v>
      </c>
      <c r="D35" s="15">
        <v>19864</v>
      </c>
      <c r="E35" s="15">
        <v>179981</v>
      </c>
    </row>
    <row r="36" spans="1:5" ht="27" customHeight="1" x14ac:dyDescent="0.3">
      <c r="A36" s="16" t="s">
        <v>11</v>
      </c>
      <c r="B36" s="14" t="s">
        <v>12</v>
      </c>
      <c r="C36" s="15">
        <v>160117</v>
      </c>
      <c r="D36" s="15">
        <v>19864</v>
      </c>
      <c r="E36" s="15">
        <v>179981</v>
      </c>
    </row>
    <row r="37" spans="1:5" x14ac:dyDescent="0.3">
      <c r="A37" s="16" t="s">
        <v>24</v>
      </c>
      <c r="B37" s="14" t="s">
        <v>25</v>
      </c>
      <c r="C37" s="15">
        <v>159497</v>
      </c>
      <c r="D37" s="15">
        <v>19864</v>
      </c>
      <c r="E37" s="15">
        <v>179361</v>
      </c>
    </row>
    <row r="38" spans="1:5" x14ac:dyDescent="0.3">
      <c r="A38" s="16" t="s">
        <v>26</v>
      </c>
      <c r="B38" s="14" t="s">
        <v>27</v>
      </c>
      <c r="C38" s="15">
        <v>620</v>
      </c>
      <c r="D38" s="15"/>
      <c r="E38" s="15">
        <v>620</v>
      </c>
    </row>
    <row r="39" spans="1:5" x14ac:dyDescent="0.3">
      <c r="A39" s="14" t="s">
        <v>57</v>
      </c>
      <c r="B39" s="14" t="s">
        <v>28</v>
      </c>
      <c r="C39" s="15">
        <v>2800</v>
      </c>
      <c r="D39" s="15">
        <v>100</v>
      </c>
      <c r="E39" s="15">
        <v>2900</v>
      </c>
    </row>
    <row r="40" spans="1:5" x14ac:dyDescent="0.3">
      <c r="A40" s="16" t="s">
        <v>11</v>
      </c>
      <c r="B40" s="14" t="s">
        <v>12</v>
      </c>
      <c r="C40" s="15">
        <v>2800</v>
      </c>
      <c r="D40" s="15">
        <v>100</v>
      </c>
      <c r="E40" s="15">
        <v>2900</v>
      </c>
    </row>
    <row r="41" spans="1:5" x14ac:dyDescent="0.3">
      <c r="A41" s="16" t="s">
        <v>24</v>
      </c>
      <c r="B41" s="14" t="s">
        <v>25</v>
      </c>
      <c r="C41" s="15">
        <v>2800</v>
      </c>
      <c r="D41" s="15">
        <v>100</v>
      </c>
      <c r="E41" s="15">
        <v>2900</v>
      </c>
    </row>
    <row r="42" spans="1:5" ht="28.8" x14ac:dyDescent="0.3">
      <c r="A42" s="14" t="s">
        <v>53</v>
      </c>
      <c r="B42" s="17" t="s">
        <v>16</v>
      </c>
      <c r="C42" s="15">
        <v>13900</v>
      </c>
      <c r="D42" s="15">
        <v>995</v>
      </c>
      <c r="E42" s="15">
        <v>14895</v>
      </c>
    </row>
    <row r="43" spans="1:5" x14ac:dyDescent="0.3">
      <c r="A43" s="16" t="s">
        <v>11</v>
      </c>
      <c r="B43" s="14" t="s">
        <v>12</v>
      </c>
      <c r="C43" s="15">
        <v>13900</v>
      </c>
      <c r="D43" s="15">
        <v>995</v>
      </c>
      <c r="E43" s="15">
        <v>14895</v>
      </c>
    </row>
    <row r="44" spans="1:5" x14ac:dyDescent="0.3">
      <c r="A44" s="16" t="s">
        <v>24</v>
      </c>
      <c r="B44" s="14" t="s">
        <v>25</v>
      </c>
      <c r="C44" s="15">
        <v>12900</v>
      </c>
      <c r="D44" s="15">
        <v>1425</v>
      </c>
      <c r="E44" s="15">
        <v>14325</v>
      </c>
    </row>
    <row r="45" spans="1:5" x14ac:dyDescent="0.3">
      <c r="A45" s="16" t="s">
        <v>26</v>
      </c>
      <c r="B45" s="14" t="s">
        <v>27</v>
      </c>
      <c r="C45" s="15">
        <v>1000</v>
      </c>
      <c r="D45" s="15">
        <v>-430</v>
      </c>
      <c r="E45" s="15">
        <v>570</v>
      </c>
    </row>
    <row r="46" spans="1:5" x14ac:dyDescent="0.3">
      <c r="A46" s="14" t="s">
        <v>58</v>
      </c>
      <c r="B46" s="14" t="s">
        <v>30</v>
      </c>
      <c r="C46" s="15"/>
      <c r="D46" s="15">
        <v>100</v>
      </c>
      <c r="E46" s="15">
        <v>100</v>
      </c>
    </row>
    <row r="47" spans="1:5" x14ac:dyDescent="0.3">
      <c r="A47" s="16" t="s">
        <v>11</v>
      </c>
      <c r="B47" s="14" t="s">
        <v>12</v>
      </c>
      <c r="C47" s="15"/>
      <c r="D47" s="15">
        <v>100</v>
      </c>
      <c r="E47" s="15">
        <v>100</v>
      </c>
    </row>
    <row r="48" spans="1:5" x14ac:dyDescent="0.3">
      <c r="A48" s="16" t="s">
        <v>24</v>
      </c>
      <c r="B48" s="14" t="s">
        <v>25</v>
      </c>
      <c r="C48" s="15"/>
      <c r="D48" s="15">
        <v>100</v>
      </c>
      <c r="E48" s="15">
        <v>100</v>
      </c>
    </row>
    <row r="49" spans="1:5" x14ac:dyDescent="0.3">
      <c r="A49" s="14" t="s">
        <v>54</v>
      </c>
      <c r="B49" s="14" t="s">
        <v>18</v>
      </c>
      <c r="C49" s="15">
        <v>1000</v>
      </c>
      <c r="D49" s="15">
        <v>4420</v>
      </c>
      <c r="E49" s="15">
        <v>5420</v>
      </c>
    </row>
    <row r="50" spans="1:5" x14ac:dyDescent="0.3">
      <c r="A50" s="16" t="s">
        <v>11</v>
      </c>
      <c r="B50" s="14" t="s">
        <v>12</v>
      </c>
      <c r="C50" s="15">
        <v>1000</v>
      </c>
      <c r="D50" s="15">
        <v>4420</v>
      </c>
      <c r="E50" s="15">
        <v>5420</v>
      </c>
    </row>
    <row r="51" spans="1:5" x14ac:dyDescent="0.3">
      <c r="A51" s="16" t="s">
        <v>24</v>
      </c>
      <c r="B51" s="14" t="s">
        <v>25</v>
      </c>
      <c r="C51" s="15">
        <v>1000</v>
      </c>
      <c r="D51" s="15">
        <v>4420</v>
      </c>
      <c r="E51" s="15">
        <v>5420</v>
      </c>
    </row>
    <row r="52" spans="1:5" x14ac:dyDescent="0.3">
      <c r="A52" s="14" t="s">
        <v>59</v>
      </c>
      <c r="B52" s="14" t="s">
        <v>32</v>
      </c>
      <c r="C52" s="15"/>
      <c r="D52" s="15">
        <v>200</v>
      </c>
      <c r="E52" s="15">
        <v>200</v>
      </c>
    </row>
    <row r="53" spans="1:5" x14ac:dyDescent="0.3">
      <c r="A53" s="16" t="s">
        <v>11</v>
      </c>
      <c r="B53" s="14" t="s">
        <v>12</v>
      </c>
      <c r="C53" s="15"/>
      <c r="D53" s="15">
        <v>200</v>
      </c>
      <c r="E53" s="15">
        <v>200</v>
      </c>
    </row>
    <row r="54" spans="1:5" x14ac:dyDescent="0.3">
      <c r="A54" s="16" t="s">
        <v>24</v>
      </c>
      <c r="B54" s="14" t="s">
        <v>25</v>
      </c>
      <c r="C54" s="15"/>
      <c r="D54" s="15">
        <v>200</v>
      </c>
      <c r="E54" s="15">
        <v>200</v>
      </c>
    </row>
    <row r="55" spans="1:5" s="2" customFormat="1" x14ac:dyDescent="0.3">
      <c r="A55" s="14" t="s">
        <v>55</v>
      </c>
      <c r="B55" s="14" t="s">
        <v>20</v>
      </c>
      <c r="C55" s="15">
        <v>4200</v>
      </c>
      <c r="D55" s="15"/>
      <c r="E55" s="15">
        <v>4200</v>
      </c>
    </row>
    <row r="56" spans="1:5" x14ac:dyDescent="0.3">
      <c r="A56" s="16" t="s">
        <v>11</v>
      </c>
      <c r="B56" s="14" t="s">
        <v>12</v>
      </c>
      <c r="C56" s="15">
        <v>4200</v>
      </c>
      <c r="D56" s="15"/>
      <c r="E56" s="15">
        <v>4200</v>
      </c>
    </row>
    <row r="57" spans="1:5" x14ac:dyDescent="0.3">
      <c r="A57" s="16" t="s">
        <v>24</v>
      </c>
      <c r="B57" s="14" t="s">
        <v>25</v>
      </c>
      <c r="C57" s="15">
        <v>4200</v>
      </c>
      <c r="D57" s="15"/>
      <c r="E57" s="15">
        <v>4200</v>
      </c>
    </row>
    <row r="58" spans="1:5" x14ac:dyDescent="0.3">
      <c r="A58" s="14" t="s">
        <v>56</v>
      </c>
      <c r="B58" s="14" t="s">
        <v>22</v>
      </c>
      <c r="C58" s="15">
        <v>3300</v>
      </c>
      <c r="D58" s="15">
        <v>-300</v>
      </c>
      <c r="E58" s="15">
        <v>3000</v>
      </c>
    </row>
    <row r="59" spans="1:5" x14ac:dyDescent="0.3">
      <c r="A59" s="16" t="s">
        <v>11</v>
      </c>
      <c r="B59" s="14" t="s">
        <v>12</v>
      </c>
      <c r="C59" s="15">
        <v>3300</v>
      </c>
      <c r="D59" s="15">
        <v>-300</v>
      </c>
      <c r="E59" s="15">
        <v>3000</v>
      </c>
    </row>
    <row r="60" spans="1:5" x14ac:dyDescent="0.3">
      <c r="A60" s="16" t="s">
        <v>24</v>
      </c>
      <c r="B60" s="14" t="s">
        <v>25</v>
      </c>
      <c r="C60" s="15">
        <v>3300</v>
      </c>
      <c r="D60" s="15">
        <v>-300</v>
      </c>
      <c r="E60" s="15">
        <v>3000</v>
      </c>
    </row>
    <row r="61" spans="1:5" x14ac:dyDescent="0.3">
      <c r="A61" s="11" t="s">
        <v>33</v>
      </c>
      <c r="B61" s="11" t="s">
        <v>34</v>
      </c>
      <c r="C61" s="13">
        <v>159370</v>
      </c>
      <c r="D61" s="13">
        <v>32900</v>
      </c>
      <c r="E61" s="13">
        <v>192270</v>
      </c>
    </row>
    <row r="62" spans="1:5" x14ac:dyDescent="0.3">
      <c r="A62" s="14" t="s">
        <v>52</v>
      </c>
      <c r="B62" s="14" t="s">
        <v>10</v>
      </c>
      <c r="C62" s="15">
        <v>25000</v>
      </c>
      <c r="D62" s="15">
        <v>6959</v>
      </c>
      <c r="E62" s="15">
        <v>31959</v>
      </c>
    </row>
    <row r="63" spans="1:5" x14ac:dyDescent="0.3">
      <c r="A63" s="16" t="s">
        <v>11</v>
      </c>
      <c r="B63" s="14" t="s">
        <v>12</v>
      </c>
      <c r="C63" s="15">
        <v>24600</v>
      </c>
      <c r="D63" s="15">
        <v>7099</v>
      </c>
      <c r="E63" s="15">
        <v>31699</v>
      </c>
    </row>
    <row r="64" spans="1:5" x14ac:dyDescent="0.3">
      <c r="A64" s="16" t="s">
        <v>24</v>
      </c>
      <c r="B64" s="14" t="s">
        <v>25</v>
      </c>
      <c r="C64" s="15">
        <v>24600</v>
      </c>
      <c r="D64" s="15">
        <v>7099</v>
      </c>
      <c r="E64" s="15">
        <v>31699</v>
      </c>
    </row>
    <row r="65" spans="1:5" x14ac:dyDescent="0.3">
      <c r="A65" s="16" t="s">
        <v>35</v>
      </c>
      <c r="B65" s="14" t="s">
        <v>36</v>
      </c>
      <c r="C65" s="15">
        <v>400</v>
      </c>
      <c r="D65" s="15">
        <v>-140</v>
      </c>
      <c r="E65" s="15">
        <v>260</v>
      </c>
    </row>
    <row r="66" spans="1:5" x14ac:dyDescent="0.3">
      <c r="A66" s="16" t="s">
        <v>37</v>
      </c>
      <c r="B66" s="14" t="s">
        <v>38</v>
      </c>
      <c r="C66" s="15">
        <v>400</v>
      </c>
      <c r="D66" s="15">
        <v>-140</v>
      </c>
      <c r="E66" s="15">
        <v>260</v>
      </c>
    </row>
    <row r="67" spans="1:5" x14ac:dyDescent="0.3">
      <c r="A67" s="14" t="s">
        <v>57</v>
      </c>
      <c r="B67" s="14" t="s">
        <v>28</v>
      </c>
      <c r="C67" s="15">
        <v>1200</v>
      </c>
      <c r="D67" s="15">
        <v>3900</v>
      </c>
      <c r="E67" s="15">
        <v>5100</v>
      </c>
    </row>
    <row r="68" spans="1:5" x14ac:dyDescent="0.3">
      <c r="A68" s="16" t="s">
        <v>11</v>
      </c>
      <c r="B68" s="14" t="s">
        <v>12</v>
      </c>
      <c r="C68" s="15">
        <v>1200</v>
      </c>
      <c r="D68" s="15">
        <v>3900</v>
      </c>
      <c r="E68" s="15">
        <v>5100</v>
      </c>
    </row>
    <row r="69" spans="1:5" x14ac:dyDescent="0.3">
      <c r="A69" s="16" t="s">
        <v>24</v>
      </c>
      <c r="B69" s="14" t="s">
        <v>25</v>
      </c>
      <c r="C69" s="15">
        <v>1200</v>
      </c>
      <c r="D69" s="15">
        <v>3900</v>
      </c>
      <c r="E69" s="15">
        <v>5100</v>
      </c>
    </row>
    <row r="70" spans="1:5" ht="28.8" x14ac:dyDescent="0.3">
      <c r="A70" s="14" t="s">
        <v>53</v>
      </c>
      <c r="B70" s="17" t="s">
        <v>16</v>
      </c>
      <c r="C70" s="15">
        <v>53770</v>
      </c>
      <c r="D70" s="15">
        <v>6940</v>
      </c>
      <c r="E70" s="15">
        <v>60710</v>
      </c>
    </row>
    <row r="71" spans="1:5" x14ac:dyDescent="0.3">
      <c r="A71" s="16" t="s">
        <v>11</v>
      </c>
      <c r="B71" s="14" t="s">
        <v>12</v>
      </c>
      <c r="C71" s="15">
        <v>53770</v>
      </c>
      <c r="D71" s="15">
        <v>6940</v>
      </c>
      <c r="E71" s="15">
        <v>60710</v>
      </c>
    </row>
    <row r="72" spans="1:5" x14ac:dyDescent="0.3">
      <c r="A72" s="16" t="s">
        <v>24</v>
      </c>
      <c r="B72" s="14" t="s">
        <v>25</v>
      </c>
      <c r="C72" s="15">
        <v>53770</v>
      </c>
      <c r="D72" s="15">
        <v>6940</v>
      </c>
      <c r="E72" s="15">
        <v>60710</v>
      </c>
    </row>
    <row r="73" spans="1:5" x14ac:dyDescent="0.3">
      <c r="A73" s="14" t="s">
        <v>58</v>
      </c>
      <c r="B73" s="14" t="s">
        <v>30</v>
      </c>
      <c r="C73" s="15">
        <v>61300</v>
      </c>
      <c r="D73" s="15">
        <v>11401</v>
      </c>
      <c r="E73" s="15">
        <v>72701</v>
      </c>
    </row>
    <row r="74" spans="1:5" x14ac:dyDescent="0.3">
      <c r="A74" s="16" t="s">
        <v>11</v>
      </c>
      <c r="B74" s="14" t="s">
        <v>12</v>
      </c>
      <c r="C74" s="15">
        <v>61300</v>
      </c>
      <c r="D74" s="15">
        <v>11401</v>
      </c>
      <c r="E74" s="15">
        <v>72701</v>
      </c>
    </row>
    <row r="75" spans="1:5" x14ac:dyDescent="0.3">
      <c r="A75" s="16" t="s">
        <v>24</v>
      </c>
      <c r="B75" s="14" t="s">
        <v>25</v>
      </c>
      <c r="C75" s="15">
        <v>61300</v>
      </c>
      <c r="D75" s="15">
        <v>11401</v>
      </c>
      <c r="E75" s="15">
        <v>72701</v>
      </c>
    </row>
    <row r="76" spans="1:5" s="2" customFormat="1" x14ac:dyDescent="0.3">
      <c r="A76" s="14" t="s">
        <v>54</v>
      </c>
      <c r="B76" s="14" t="s">
        <v>18</v>
      </c>
      <c r="C76" s="15">
        <v>5000</v>
      </c>
      <c r="D76" s="15">
        <v>3400</v>
      </c>
      <c r="E76" s="15">
        <v>8400</v>
      </c>
    </row>
    <row r="77" spans="1:5" x14ac:dyDescent="0.3">
      <c r="A77" s="16" t="s">
        <v>11</v>
      </c>
      <c r="B77" s="14" t="s">
        <v>12</v>
      </c>
      <c r="C77" s="15">
        <v>5000</v>
      </c>
      <c r="D77" s="15">
        <v>3400</v>
      </c>
      <c r="E77" s="15">
        <v>8400</v>
      </c>
    </row>
    <row r="78" spans="1:5" x14ac:dyDescent="0.3">
      <c r="A78" s="16" t="s">
        <v>24</v>
      </c>
      <c r="B78" s="14" t="s">
        <v>25</v>
      </c>
      <c r="C78" s="15">
        <v>5000</v>
      </c>
      <c r="D78" s="15">
        <v>3400</v>
      </c>
      <c r="E78" s="15">
        <v>8400</v>
      </c>
    </row>
    <row r="79" spans="1:5" x14ac:dyDescent="0.3">
      <c r="A79" s="14" t="s">
        <v>56</v>
      </c>
      <c r="B79" s="14" t="s">
        <v>22</v>
      </c>
      <c r="C79" s="15">
        <v>13100</v>
      </c>
      <c r="D79" s="15">
        <v>300</v>
      </c>
      <c r="E79" s="15">
        <v>13400</v>
      </c>
    </row>
    <row r="80" spans="1:5" s="2" customFormat="1" x14ac:dyDescent="0.3">
      <c r="A80" s="16" t="s">
        <v>11</v>
      </c>
      <c r="B80" s="14" t="s">
        <v>12</v>
      </c>
      <c r="C80" s="15">
        <v>13100</v>
      </c>
      <c r="D80" s="15">
        <v>300</v>
      </c>
      <c r="E80" s="15">
        <v>13400</v>
      </c>
    </row>
    <row r="81" spans="1:5" x14ac:dyDescent="0.3">
      <c r="A81" s="16" t="s">
        <v>24</v>
      </c>
      <c r="B81" s="14" t="s">
        <v>25</v>
      </c>
      <c r="C81" s="15">
        <v>13100</v>
      </c>
      <c r="D81" s="15">
        <v>300</v>
      </c>
      <c r="E81" s="15">
        <v>13400</v>
      </c>
    </row>
    <row r="82" spans="1:5" x14ac:dyDescent="0.3">
      <c r="A82" s="11" t="s">
        <v>39</v>
      </c>
      <c r="B82" s="11" t="s">
        <v>40</v>
      </c>
      <c r="C82" s="13">
        <v>20000</v>
      </c>
      <c r="D82" s="13">
        <v>-2959</v>
      </c>
      <c r="E82" s="13">
        <v>17041</v>
      </c>
    </row>
    <row r="83" spans="1:5" x14ac:dyDescent="0.3">
      <c r="A83" s="14" t="s">
        <v>52</v>
      </c>
      <c r="B83" s="14" t="s">
        <v>10</v>
      </c>
      <c r="C83" s="15">
        <v>20000</v>
      </c>
      <c r="D83" s="15">
        <v>-2959</v>
      </c>
      <c r="E83" s="15">
        <v>17041</v>
      </c>
    </row>
    <row r="84" spans="1:5" x14ac:dyDescent="0.3">
      <c r="A84" s="16" t="s">
        <v>11</v>
      </c>
      <c r="B84" s="14" t="s">
        <v>12</v>
      </c>
      <c r="C84" s="15">
        <v>20000</v>
      </c>
      <c r="D84" s="15">
        <v>-2959</v>
      </c>
      <c r="E84" s="15">
        <v>17041</v>
      </c>
    </row>
    <row r="85" spans="1:5" x14ac:dyDescent="0.3">
      <c r="A85" s="16" t="s">
        <v>24</v>
      </c>
      <c r="B85" s="14" t="s">
        <v>25</v>
      </c>
      <c r="C85" s="15">
        <v>20000</v>
      </c>
      <c r="D85" s="15">
        <v>-2959</v>
      </c>
      <c r="E85" s="15">
        <v>17041</v>
      </c>
    </row>
    <row r="86" spans="1:5" x14ac:dyDescent="0.3">
      <c r="A86" s="11" t="s">
        <v>41</v>
      </c>
      <c r="B86" s="11" t="s">
        <v>42</v>
      </c>
      <c r="C86" s="13">
        <v>24500</v>
      </c>
      <c r="D86" s="13">
        <v>8256</v>
      </c>
      <c r="E86" s="13">
        <v>32756</v>
      </c>
    </row>
    <row r="87" spans="1:5" x14ac:dyDescent="0.3">
      <c r="A87" s="14" t="s">
        <v>52</v>
      </c>
      <c r="B87" s="14" t="s">
        <v>10</v>
      </c>
      <c r="C87" s="15">
        <v>14000</v>
      </c>
      <c r="D87" s="15">
        <v>3000</v>
      </c>
      <c r="E87" s="15">
        <v>17000</v>
      </c>
    </row>
    <row r="88" spans="1:5" x14ac:dyDescent="0.3">
      <c r="A88" s="16" t="s">
        <v>35</v>
      </c>
      <c r="B88" s="14" t="s">
        <v>36</v>
      </c>
      <c r="C88" s="15">
        <v>14000</v>
      </c>
      <c r="D88" s="15">
        <v>3000</v>
      </c>
      <c r="E88" s="15">
        <v>17000</v>
      </c>
    </row>
    <row r="89" spans="1:5" x14ac:dyDescent="0.3">
      <c r="A89" s="16" t="s">
        <v>43</v>
      </c>
      <c r="B89" s="14" t="s">
        <v>44</v>
      </c>
      <c r="C89" s="15">
        <v>800</v>
      </c>
      <c r="D89" s="15"/>
      <c r="E89" s="15">
        <v>800</v>
      </c>
    </row>
    <row r="90" spans="1:5" x14ac:dyDescent="0.3">
      <c r="A90" s="16" t="s">
        <v>37</v>
      </c>
      <c r="B90" s="14" t="s">
        <v>38</v>
      </c>
      <c r="C90" s="15">
        <v>13200</v>
      </c>
      <c r="D90" s="15">
        <v>3000</v>
      </c>
      <c r="E90" s="15">
        <v>16200</v>
      </c>
    </row>
    <row r="91" spans="1:5" x14ac:dyDescent="0.3">
      <c r="A91" s="14" t="s">
        <v>54</v>
      </c>
      <c r="B91" s="14" t="s">
        <v>18</v>
      </c>
      <c r="C91" s="15">
        <v>500</v>
      </c>
      <c r="D91" s="15">
        <v>956</v>
      </c>
      <c r="E91" s="15">
        <v>1456</v>
      </c>
    </row>
    <row r="92" spans="1:5" x14ac:dyDescent="0.3">
      <c r="A92" s="16" t="s">
        <v>35</v>
      </c>
      <c r="B92" s="14" t="s">
        <v>36</v>
      </c>
      <c r="C92" s="15">
        <v>500</v>
      </c>
      <c r="D92" s="15">
        <v>956</v>
      </c>
      <c r="E92" s="15">
        <v>1456</v>
      </c>
    </row>
    <row r="93" spans="1:5" x14ac:dyDescent="0.3">
      <c r="A93" s="16" t="s">
        <v>43</v>
      </c>
      <c r="B93" s="14" t="s">
        <v>44</v>
      </c>
      <c r="C93" s="15"/>
      <c r="D93" s="15">
        <v>390</v>
      </c>
      <c r="E93" s="15">
        <v>390</v>
      </c>
    </row>
    <row r="94" spans="1:5" x14ac:dyDescent="0.3">
      <c r="A94" s="16" t="s">
        <v>37</v>
      </c>
      <c r="B94" s="14" t="s">
        <v>38</v>
      </c>
      <c r="C94" s="15">
        <v>500</v>
      </c>
      <c r="D94" s="15">
        <v>566</v>
      </c>
      <c r="E94" s="15">
        <v>1066</v>
      </c>
    </row>
    <row r="95" spans="1:5" s="2" customFormat="1" x14ac:dyDescent="0.3">
      <c r="A95" s="14" t="s">
        <v>59</v>
      </c>
      <c r="B95" s="14" t="s">
        <v>32</v>
      </c>
      <c r="C95" s="15"/>
      <c r="D95" s="15">
        <v>4300</v>
      </c>
      <c r="E95" s="15">
        <v>4300</v>
      </c>
    </row>
    <row r="96" spans="1:5" x14ac:dyDescent="0.3">
      <c r="A96" s="16" t="s">
        <v>35</v>
      </c>
      <c r="B96" s="14" t="s">
        <v>36</v>
      </c>
      <c r="C96" s="15"/>
      <c r="D96" s="15">
        <v>4300</v>
      </c>
      <c r="E96" s="15">
        <v>4300</v>
      </c>
    </row>
    <row r="97" spans="1:5" x14ac:dyDescent="0.3">
      <c r="A97" s="16" t="s">
        <v>37</v>
      </c>
      <c r="B97" s="14" t="s">
        <v>38</v>
      </c>
      <c r="C97" s="15"/>
      <c r="D97" s="15">
        <v>4300</v>
      </c>
      <c r="E97" s="15">
        <v>4300</v>
      </c>
    </row>
    <row r="98" spans="1:5" x14ac:dyDescent="0.3">
      <c r="A98" s="14" t="s">
        <v>56</v>
      </c>
      <c r="B98" s="14" t="s">
        <v>22</v>
      </c>
      <c r="C98" s="15">
        <v>10000</v>
      </c>
      <c r="D98" s="15"/>
      <c r="E98" s="15">
        <v>10000</v>
      </c>
    </row>
    <row r="99" spans="1:5" x14ac:dyDescent="0.3">
      <c r="A99" s="16" t="s">
        <v>35</v>
      </c>
      <c r="B99" s="14" t="s">
        <v>36</v>
      </c>
      <c r="C99" s="15">
        <v>10000</v>
      </c>
      <c r="D99" s="15"/>
      <c r="E99" s="15">
        <v>10000</v>
      </c>
    </row>
    <row r="100" spans="1:5" x14ac:dyDescent="0.3">
      <c r="A100" s="16" t="s">
        <v>37</v>
      </c>
      <c r="B100" s="14" t="s">
        <v>38</v>
      </c>
      <c r="C100" s="15">
        <v>10000</v>
      </c>
      <c r="D100" s="15"/>
      <c r="E100" s="15">
        <v>10000</v>
      </c>
    </row>
    <row r="101" spans="1:5" x14ac:dyDescent="0.3">
      <c r="A101" s="11" t="s">
        <v>45</v>
      </c>
      <c r="B101" s="11" t="s">
        <v>46</v>
      </c>
      <c r="C101" s="13"/>
      <c r="D101" s="13">
        <v>30000</v>
      </c>
      <c r="E101" s="13">
        <v>30000</v>
      </c>
    </row>
    <row r="102" spans="1:5" x14ac:dyDescent="0.3">
      <c r="A102" s="14" t="s">
        <v>58</v>
      </c>
      <c r="B102" s="14" t="s">
        <v>30</v>
      </c>
      <c r="C102" s="15"/>
      <c r="D102" s="15">
        <v>30000</v>
      </c>
      <c r="E102" s="15">
        <v>30000</v>
      </c>
    </row>
    <row r="103" spans="1:5" x14ac:dyDescent="0.3">
      <c r="A103" s="16" t="s">
        <v>11</v>
      </c>
      <c r="B103" s="14" t="s">
        <v>12</v>
      </c>
      <c r="C103" s="15"/>
      <c r="D103" s="15">
        <v>29200</v>
      </c>
      <c r="E103" s="15">
        <v>29200</v>
      </c>
    </row>
    <row r="104" spans="1:5" x14ac:dyDescent="0.3">
      <c r="A104" s="16" t="s">
        <v>13</v>
      </c>
      <c r="B104" s="14" t="s">
        <v>14</v>
      </c>
      <c r="C104" s="15"/>
      <c r="D104" s="15">
        <v>21516</v>
      </c>
      <c r="E104" s="15">
        <v>21516</v>
      </c>
    </row>
    <row r="105" spans="1:5" x14ac:dyDescent="0.3">
      <c r="A105" s="16" t="s">
        <v>24</v>
      </c>
      <c r="B105" s="14" t="s">
        <v>25</v>
      </c>
      <c r="C105" s="15"/>
      <c r="D105" s="15">
        <v>7684</v>
      </c>
      <c r="E105" s="15">
        <v>7684</v>
      </c>
    </row>
    <row r="106" spans="1:5" x14ac:dyDescent="0.3">
      <c r="A106" s="16" t="s">
        <v>35</v>
      </c>
      <c r="B106" s="14" t="s">
        <v>36</v>
      </c>
      <c r="C106" s="15"/>
      <c r="D106" s="15">
        <v>800</v>
      </c>
      <c r="E106" s="15">
        <v>800</v>
      </c>
    </row>
    <row r="107" spans="1:5" x14ac:dyDescent="0.3">
      <c r="A107" s="16" t="s">
        <v>37</v>
      </c>
      <c r="B107" s="14" t="s">
        <v>38</v>
      </c>
      <c r="C107" s="15"/>
      <c r="D107" s="15">
        <v>800</v>
      </c>
      <c r="E107" s="15">
        <v>800</v>
      </c>
    </row>
    <row r="108" spans="1:5" x14ac:dyDescent="0.3">
      <c r="A108" s="4"/>
      <c r="B108" s="4"/>
      <c r="C108" s="4"/>
      <c r="D108" s="4"/>
      <c r="E108" s="4"/>
    </row>
    <row r="109" spans="1:5" x14ac:dyDescent="0.3">
      <c r="A109" s="3"/>
      <c r="B109" s="3"/>
      <c r="C109" s="3"/>
      <c r="D109" s="3"/>
      <c r="E109" s="3"/>
    </row>
  </sheetData>
  <mergeCells count="2">
    <mergeCell ref="A4:E4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Sažetak </vt:lpstr>
      <vt:lpstr>P i R prema ek.klasifikaciji</vt:lpstr>
      <vt:lpstr>P i R prema IF</vt:lpstr>
      <vt:lpstr>R prema funkcijskoj klasifikaci</vt:lpstr>
      <vt:lpstr>Posebni dio</vt:lpstr>
      <vt:lpstr>'Sažetak '!Print_Area</vt:lpstr>
      <vt:lpstr>'Posebni dio'!Print_Titles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Butorac Kušić Lidija</cp:lastModifiedBy>
  <cp:lastPrinted>2024-11-26T15:50:46Z</cp:lastPrinted>
  <dcterms:created xsi:type="dcterms:W3CDTF">2024-11-25T12:22:47Z</dcterms:created>
  <dcterms:modified xsi:type="dcterms:W3CDTF">2024-12-03T08:54:16Z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